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0005" windowHeight="1164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KOOPERATİFLERİN GENEL GÖRÜNÜMÜ" sheetId="14" r:id="rId14"/>
    <sheet name="YABANCI SERMAYE GENEL GÖRÜNÜM" sheetId="15" r:id="rId15"/>
    <sheet name="YABANCI SERMAYE ve İLLER" sheetId="16" r:id="rId16"/>
    <sheet name="YABANCI SERMAYE ve ÜLKELER" sheetId="17" r:id="rId17"/>
    <sheet name="YABANCI SERMAYE ve FAALİYETLER" sheetId="18" r:id="rId18"/>
  </sheets>
  <definedNames>
    <definedName name="_xlnm.Print_Area" localSheetId="10">'EN ÇOK KURULUŞ FAALİYETİ'!$A$1:$F$50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7">'YABANCI SERMAYE ve FAALİYETLER'!$A$1:$F$68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5">'YABANCI SERMAYE ve İLLER'!$38:$40</definedName>
    <definedName name="_xlnm.Print_Titles" localSheetId="16">'YABANCI SERMAYE ve ÜLKELER'!$45:$47</definedName>
  </definedNames>
  <calcPr fullCalcOnLoad="1"/>
</workbook>
</file>

<file path=xl/sharedStrings.xml><?xml version="1.0" encoding="utf-8"?>
<sst xmlns="http://schemas.openxmlformats.org/spreadsheetml/2006/main" count="1057" uniqueCount="468">
  <si>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</si>
  <si>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</si>
  <si>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</si>
  <si>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</si>
  <si>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</si>
  <si>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</si>
  <si>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</si>
  <si>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</si>
  <si>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</si>
  <si>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</si>
  <si>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</si>
  <si>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</si>
  <si>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</si>
  <si>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</si>
  <si>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</si>
  <si>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</si>
  <si>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</si>
  <si>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</si>
  <si>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</si>
  <si>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</si>
  <si>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</si>
  <si>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</si>
  <si>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</si>
  <si>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</si>
  <si>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</si>
  <si>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</si>
  <si>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</si>
  <si>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</si>
  <si>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</si>
  <si>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</si>
  <si>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</si>
  <si>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</si>
  <si>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</si>
  <si>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</si>
  <si>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</si>
  <si>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</si>
  <si>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</si>
  <si>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</si>
  <si>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</si>
  <si>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</si>
  <si>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</si>
  <si>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</si>
  <si>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</si>
  <si>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</si>
  <si>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</si>
  <si>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</si>
  <si>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</si>
  <si>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</si>
  <si>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</si>
  <si>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</si>
  <si>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</si>
  <si>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</si>
  <si>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</si>
  <si>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</si>
  <si>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</si>
  <si>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</si>
  <si>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</si>
  <si>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</si>
  <si>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</si>
  <si>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</si>
  <si>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</si>
  <si>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</si>
  <si>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</si>
  <si>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</si>
  <si>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</si>
  <si>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</si>
  <si>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</si>
  <si>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</si>
  <si>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</si>
  <si>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</si>
  <si>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</si>
  <si>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</si>
  <si>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</si>
  <si>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</si>
  <si>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</si>
  <si>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</si>
  <si>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</si>
  <si>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</si>
  <si>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</si>
  <si>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</si>
  <si>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</si>
  <si>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</si>
  <si>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</si>
  <si>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</si>
  <si>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</si>
  <si>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</si>
  <si>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</si>
  <si>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</si>
  <si>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</si>
  <si>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</si>
  <si>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</si>
  <si>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</si>
  <si>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</si>
  <si>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</si>
  <si>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</si>
  <si>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</si>
  <si>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</si>
  <si>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</si>
  <si>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</si>
  <si>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</si>
  <si>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</si>
  <si>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</si>
  <si>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</si>
  <si>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</si>
  <si>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</si>
  <si>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</si>
  <si>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</si>
  <si>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</si>
  <si>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</si>
  <si>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</si>
  <si>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</si>
  <si>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</si>
  <si>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</si>
  <si>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</si>
  <si>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</si>
  <si>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</si>
  <si>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</si>
  <si>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</si>
  <si>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</si>
  <si>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</si>
  <si>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</si>
  <si>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</si>
  <si>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</si>
  <si>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</si>
  <si>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</si>
  <si>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</si>
  <si>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</si>
  <si>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</si>
  <si>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</si>
  <si>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</si>
  <si>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</si>
  <si>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</si>
  <si>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</si>
  <si>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</si>
  <si>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</si>
  <si>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</si>
  <si>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</si>
  <si>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</si>
  <si>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</si>
  <si>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</si>
  <si>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</si>
  <si>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</si>
  <si>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</si>
  <si>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</si>
  <si>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</si>
  <si>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</si>
  <si>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</si>
  <si>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</si>
  <si>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</si>
  <si>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</si>
  <si>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</si>
  <si>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</si>
  <si>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</si>
  <si>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</si>
  <si>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Gerçek Kişi Ticari İşletmeleri</t>
  </si>
  <si>
    <t>49.39</t>
  </si>
  <si>
    <t>47.71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</si>
  <si>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</si>
  <si>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</si>
  <si>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</si>
  <si>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</si>
  <si>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</si>
  <si>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</si>
  <si>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</si>
  <si>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</si>
  <si>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</si>
  <si>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</si>
  <si>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</si>
  <si>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</si>
  <si>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</si>
  <si>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</si>
  <si>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</si>
  <si>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</si>
  <si>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</si>
  <si>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</si>
  <si>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</si>
  <si>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</si>
  <si>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</si>
  <si>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</si>
  <si>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</si>
  <si>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</si>
  <si>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</si>
  <si>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</si>
  <si>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</si>
  <si>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</si>
  <si>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</si>
  <si>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</si>
  <si>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</si>
  <si>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</si>
  <si>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</si>
  <si>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</si>
  <si>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</si>
  <si>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</si>
  <si>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</si>
  <si>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</si>
  <si>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</si>
  <si>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</si>
  <si>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</si>
  <si>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</si>
  <si>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</si>
  <si>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</si>
  <si>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</si>
  <si>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</si>
  <si>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</si>
  <si>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</si>
  <si>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</si>
  <si>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</si>
  <si>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</si>
  <si>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</si>
  <si>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</si>
  <si>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</si>
  <si>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</si>
  <si>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</si>
  <si>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</si>
  <si>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</si>
  <si>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</si>
  <si>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</si>
  <si>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</si>
  <si>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</si>
  <si>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</si>
  <si>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</si>
  <si>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</si>
  <si>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</si>
  <si>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</si>
  <si>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</si>
  <si>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</si>
  <si>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</si>
  <si>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</si>
  <si>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</si>
  <si>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</si>
  <si>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</si>
  <si>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</si>
  <si>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</si>
  <si>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</si>
  <si>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</si>
  <si>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</si>
  <si>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</si>
  <si>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</si>
  <si>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</si>
  <si>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</si>
  <si>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</si>
  <si>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</si>
  <si>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</si>
  <si>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</si>
  <si>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</si>
  <si>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</si>
  <si>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</si>
  <si>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</si>
  <si>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</si>
  <si>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</si>
  <si>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</si>
  <si>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</si>
  <si>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</si>
  <si>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</si>
  <si>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</si>
  <si>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</si>
  <si>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</si>
  <si>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</si>
  <si>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</si>
  <si>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</si>
  <si>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</si>
  <si>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</si>
  <si>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</si>
  <si>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</si>
  <si>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</si>
  <si>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</si>
  <si>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41.10 -İnşaat projelerinin geliştirilmesi</t>
  </si>
  <si>
    <t>46.19 -Çeşitli malların satışı ile ilgili aracılar</t>
  </si>
  <si>
    <t>46.69 -Diğer makine ve ekipmanların toptan ticareti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</si>
  <si>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</si>
  <si>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</si>
  <si>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</si>
  <si>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</si>
  <si>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</si>
  <si>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</si>
  <si>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</si>
  <si>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</si>
  <si>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</si>
  <si>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</si>
  <si>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</si>
  <si>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</si>
  <si>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</si>
  <si>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</si>
  <si>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</si>
  <si>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</si>
  <si>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</si>
  <si>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</si>
  <si>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</si>
  <si>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</si>
  <si>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</si>
  <si>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</si>
  <si>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</si>
  <si>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</si>
  <si>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</si>
  <si>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</si>
  <si>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</si>
  <si>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</si>
  <si>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</si>
  <si>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</si>
  <si>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</si>
  <si>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</si>
  <si>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</si>
  <si>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</si>
  <si>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</si>
  <si>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</si>
  <si>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</si>
  <si>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</si>
  <si>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</si>
  <si>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</si>
  <si>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</si>
  <si>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</si>
  <si>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</si>
  <si>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</si>
  <si>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</si>
  <si>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</si>
  <si>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Kuzey Kıbrıs Türk Cum.</t>
  </si>
  <si>
    <t>Fransa</t>
  </si>
  <si>
    <t>Irak</t>
  </si>
  <si>
    <t>A.B.D.</t>
  </si>
  <si>
    <t>Ürdün</t>
  </si>
  <si>
    <t>Avusturya</t>
  </si>
  <si>
    <t>Çin</t>
  </si>
  <si>
    <t>Suriye</t>
  </si>
  <si>
    <t>Kazakistan</t>
  </si>
  <si>
    <t>Avustralya</t>
  </si>
  <si>
    <t>Ukrayna</t>
  </si>
  <si>
    <t>Eski Sermaye(TL)</t>
  </si>
  <si>
    <t>Şirketlerin Faaliyetlere ve Üç Büyük İle Göre Dağılımı</t>
  </si>
  <si>
    <t>Mühendislik faaliyetleri ve ilgili teknik danışmanlık</t>
  </si>
  <si>
    <t>79.11</t>
  </si>
  <si>
    <t>Seyahat acentesi faaliyetleri</t>
  </si>
  <si>
    <t>Danimarka</t>
  </si>
  <si>
    <t>46.42 -Giysi ve ayakkabı toptan ticareti</t>
  </si>
  <si>
    <t>İsveç</t>
  </si>
  <si>
    <t>60.20 -Televizyon programcılığı ve yayıncılığı faaliyetleri</t>
  </si>
  <si>
    <t>46.72 -Madenler ve maden cevherlerinin toptan ticareti</t>
  </si>
  <si>
    <t>62.01 -Bilgisayar programlama faaliyetleri</t>
  </si>
  <si>
    <t>Belirli bir mala tahsis edilmemiş mağazalardaki toptan ticaret</t>
  </si>
  <si>
    <t>68.31</t>
  </si>
  <si>
    <t>Gayrimenkul acenteleri</t>
  </si>
  <si>
    <t>Kanada</t>
  </si>
  <si>
    <t>Libya</t>
  </si>
  <si>
    <t>Suudi Arabistan</t>
  </si>
  <si>
    <t>73.11 -Reklam ajanslarının faaliyetleri</t>
  </si>
  <si>
    <t>46.73 -Ağaç, inşaat malzemesi ve sıhhi teçhizat toptan ticareti</t>
  </si>
  <si>
    <t>47.91 -Posta yoluyla veya internet üzerinden yapılan perakende ticaret</t>
  </si>
  <si>
    <t>46.46 -Eczacılık ürünlerinin toptan ticareti</t>
  </si>
  <si>
    <t>14.13 -Diğer dış giyim eşyaları imalatı</t>
  </si>
  <si>
    <t>71.12 -Mühendislik faaliyetleri ve ilgili teknik danışmanlık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</si>
  <si>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</si>
  <si>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</si>
  <si>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</si>
  <si>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</si>
  <si>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</si>
  <si>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</si>
  <si>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</si>
  <si>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</si>
  <si>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</si>
  <si>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Yayıncılık Kooperatifi</t>
  </si>
  <si>
    <t>Site İşletme Kooperatifi</t>
  </si>
  <si>
    <t>Birlikler</t>
  </si>
  <si>
    <t>Turizm Geliştirme Kooperatifi</t>
  </si>
  <si>
    <t>Tüketim Kooperatifi</t>
  </si>
  <si>
    <t>Eğitim Kooperatifi</t>
  </si>
  <si>
    <t>Kooperatif Tipi</t>
  </si>
  <si>
    <t>20</t>
  </si>
  <si>
    <t>Kurulan Kooperatiflerin Genel Görünümü</t>
  </si>
  <si>
    <t>19</t>
  </si>
  <si>
    <t>Japonya</t>
  </si>
  <si>
    <t>BAE</t>
  </si>
  <si>
    <t>Mısır</t>
  </si>
  <si>
    <t>Lübnan</t>
  </si>
  <si>
    <t>Ağaç, inşaat malzemesi ve sıhhi teçhizat toptan ticareti</t>
  </si>
  <si>
    <t>Üretim ve Pazarlama Kooperatifi</t>
  </si>
  <si>
    <t>50.20 -Deniz ve kıyı sularında yük taşımacılığı</t>
  </si>
  <si>
    <t>56.10 -Lokantalar ve seyyar yemek hizmeti faaliyetleri</t>
  </si>
  <si>
    <t>Faaliyetlere Göre Birikimli Dağılım</t>
  </si>
  <si>
    <t>MERSİN</t>
  </si>
  <si>
    <t>Kurulan ve Kapanan Şirketlerin İktisadi Faaliyetlere Göre Birikimli Dağılımı</t>
  </si>
  <si>
    <t xml:space="preserve">  Kurulan Şirketlerin Ortak Sayılarına Göre Dağılımı</t>
  </si>
  <si>
    <t>Ortak Olunan Şirketlerin Sermaye Toplamı (TL)</t>
  </si>
  <si>
    <t>TÜRKİYE**</t>
  </si>
  <si>
    <r>
      <t xml:space="preserve">**4875 sayılı Doğrudan Yabancı Yatırımlar Kanunu’nun 2. Maddesi gereğince Yabancı Sermayeli Şirketler,  ortaklarından en az birinin yabancı uyruklu gerçek veya tüzel kişi veya </t>
    </r>
    <r>
      <rPr>
        <sz val="9"/>
        <color indexed="10"/>
        <rFont val="Calibri"/>
        <family val="2"/>
      </rPr>
      <t>yurtdışında ikamet eden T.C. vatandaşı olduğu şirketlerdir.</t>
    </r>
    <r>
      <rPr>
        <sz val="9"/>
        <color indexed="8"/>
        <rFont val="Calibri"/>
        <family val="2"/>
      </rPr>
      <t xml:space="preserve">
</t>
    </r>
  </si>
  <si>
    <t xml:space="preserve">  Limited Şirketler</t>
  </si>
  <si>
    <t xml:space="preserve">  Anonim Şirketler</t>
  </si>
  <si>
    <t>Ortak Sayısı*</t>
  </si>
  <si>
    <t>* Yeni TTK'ya göre ortak sayısı alt limiti kaldırılmıştır.</t>
  </si>
  <si>
    <t>K. MARAŞ</t>
  </si>
  <si>
    <t>26-27</t>
  </si>
  <si>
    <t>Belçika</t>
  </si>
  <si>
    <t>Rusya Federasyonu</t>
  </si>
  <si>
    <t>Afganistan</t>
  </si>
  <si>
    <t>46.71 -Katı, sıvı ve gazlı yakıtlar ile bunlarla ilgili ürünlerin toptan ticareti</t>
  </si>
  <si>
    <t>46.31</t>
  </si>
  <si>
    <t>Meyve ve sebzelerin toptan ticareti</t>
  </si>
  <si>
    <t>Romanya</t>
  </si>
  <si>
    <t>Gürcistan</t>
  </si>
  <si>
    <t>62.09 -Diğer bilgi teknolojisi ve bilgisayar hizmet faaliyetleri</t>
  </si>
  <si>
    <t>21-23</t>
  </si>
  <si>
    <t>24-25</t>
  </si>
  <si>
    <t>35.14</t>
  </si>
  <si>
    <t>Elektrik enerjisinin ticareti</t>
  </si>
  <si>
    <t>62.01</t>
  </si>
  <si>
    <t>Bilgisayar programlama faaliyetleri</t>
  </si>
  <si>
    <t>68.10</t>
  </si>
  <si>
    <t>Kendine ait gayrimenkulün alınıp satılması</t>
  </si>
  <si>
    <t>46.90</t>
  </si>
  <si>
    <t>47.52</t>
  </si>
  <si>
    <t>Belirli bir mala tahsis edilmiş mağazalarda hırdavat, boya ve cam perakende ticareti</t>
  </si>
  <si>
    <t>Temin Tevzi Kooperatifi</t>
  </si>
  <si>
    <t>Moldovya</t>
  </si>
  <si>
    <t>Kuveyt</t>
  </si>
  <si>
    <t>Cezayir</t>
  </si>
  <si>
    <t>Makedonya</t>
  </si>
  <si>
    <t>Singapur</t>
  </si>
  <si>
    <t>Filistin</t>
  </si>
  <si>
    <t>Hongkong</t>
  </si>
  <si>
    <t>64.20 -Holding şirketlerinin faaliyetleri</t>
  </si>
  <si>
    <t>KASIM 2012</t>
  </si>
  <si>
    <t xml:space="preserve"> 21 ARALIK 2012</t>
  </si>
  <si>
    <t>2012 KASIM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</si>
  <si>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2012 KASIM  AYINA AİT KURULAN ve KAPANAN ŞİRKET İSTATİSTİKLERİ</t>
    </r>
  </si>
  <si>
    <t xml:space="preserve"> 2012  KASIM AYINA AİT KURULAN ve KAPANAN ŞİRKET İSTATİSTİKLERİ</t>
  </si>
  <si>
    <t xml:space="preserve"> 2012 KASIM AYINA AİT KURULAN ve KAPANAN ŞİRKET İSTATİSTİKLERİ</t>
  </si>
  <si>
    <t>OCAK-KASIM 2012</t>
  </si>
  <si>
    <t>2012 Ocak-Kasım Ayları Arası Kurulan Şirketlerin Sermaye Dağılımları</t>
  </si>
  <si>
    <t>2012 KASIM AYINA AİT KURULAN ve KAPANAN ŞİRKET İSTATİSTİKLERİ</t>
  </si>
  <si>
    <t xml:space="preserve">2012 KASIM AYINA AİT KURULAN VE KAPANAN ŞİRKET İSTATİSTİKLERİ </t>
  </si>
  <si>
    <t>2011  KASIM (BİR AYLIK)</t>
  </si>
  <si>
    <t>2012 KASIM (BİR AYLIK)</t>
  </si>
  <si>
    <t>2012 OCAK-KASIM (ONBİR AYLIK)</t>
  </si>
  <si>
    <t>2011 OCAK-KASIM (ONBİR AYLIK)</t>
  </si>
  <si>
    <t xml:space="preserve">Kasım Ayında Kurulan Kooperatiflerin Genel Görünümü </t>
  </si>
  <si>
    <t xml:space="preserve"> 2012 Yılı Ocak - Kasım Ayları Arası Kurulan Kooperatiflerin Genel Görünümü </t>
  </si>
  <si>
    <t>Kasım Ayında Kurulan Yabancı Sermayeli Şirketlerin Genel Görünümü</t>
  </si>
  <si>
    <t>2012 Yılı Ocak-Kasım Ayları Arası Kurulan Yabancı Sermayeli Şirketlerin Genel Görünümü</t>
  </si>
  <si>
    <t>2012 Yılı Ocak-Kasım Ayları Arası Kurulan Yabancı Sermayeli Şirketlerin                                             İllere Göre Dağılımı</t>
  </si>
  <si>
    <t xml:space="preserve">        Kasım Ayında Kurulan Yabancı Sermayeli Şirketlerin Ülkelere Göre Dağılımı</t>
  </si>
  <si>
    <t>2012 Yılı Ocak-Kasım Ayları Arası En Çok Yabancı Sermayeli Şirket Kuruluşu Olan       İlk 20 Faaliyet</t>
  </si>
  <si>
    <t>70.22</t>
  </si>
  <si>
    <t>İşletme ve diğer idari danışmanlık faaliyetleri</t>
  </si>
  <si>
    <t>47.30</t>
  </si>
  <si>
    <t>Belirli bir mala tahsis edilmiş mağazalarda otomotiv yakıtının perakende ticareti</t>
  </si>
  <si>
    <t>66.22</t>
  </si>
  <si>
    <t>Sigorta acentelerinin ve brokerların faaliyetleri</t>
  </si>
  <si>
    <t>47.78</t>
  </si>
  <si>
    <t>Belirli bir mala tahsis edilmiş mağazalarda diğer yeni malların perakende ticareti</t>
  </si>
  <si>
    <t>Tarım Satış Kooperatifi</t>
  </si>
  <si>
    <t>Tarrım Satış Kooperatifi</t>
  </si>
  <si>
    <t>Slovenya</t>
  </si>
  <si>
    <t>Bangladeş</t>
  </si>
  <si>
    <t>Sırbistan</t>
  </si>
  <si>
    <t>Finlandiya</t>
  </si>
  <si>
    <t>Tunus</t>
  </si>
  <si>
    <t>U.S. Virgin Adası</t>
  </si>
  <si>
    <t>İrlanda</t>
  </si>
  <si>
    <t>Bosna Hersek</t>
  </si>
  <si>
    <t>Kırgızistan</t>
  </si>
  <si>
    <t>St. Kittis &amp; Nevis</t>
  </si>
  <si>
    <t>Beyaz Rusya</t>
  </si>
  <si>
    <t>Özbekistan</t>
  </si>
  <si>
    <t>Güney Kore</t>
  </si>
  <si>
    <t>Portekiz</t>
  </si>
  <si>
    <t>Letonya</t>
  </si>
  <si>
    <t>Sudan</t>
  </si>
  <si>
    <t>Küba</t>
  </si>
  <si>
    <t>07.29 -Diğer demir dışı metal cevherleri madenciliği</t>
  </si>
  <si>
    <t>61.90 -Diğer telekomünikasyon faaliyetleri</t>
  </si>
</sst>
</file>

<file path=xl/styles.xml><?xml version="1.0" encoding="utf-8"?>
<styleSheet xmlns="http://schemas.openxmlformats.org/spreadsheetml/2006/main">
  <numFmts count="2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[$TL-41F]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#.##0"/>
    <numFmt numFmtId="179" formatCode="00000"/>
    <numFmt numFmtId="180" formatCode="[$¥€-2]\ #,##0.00_);[Red]\([$€-2]\ #,##0.00\)"/>
    <numFmt numFmtId="181" formatCode="\1#,##0\7\1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9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theme="1"/>
      <name val="Arial"/>
      <family val="2"/>
    </font>
    <font>
      <sz val="12"/>
      <color theme="1"/>
      <name val="Calibri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9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ck"/>
      <right/>
      <top style="thin"/>
      <bottom style="thin"/>
    </border>
    <border>
      <left style="thick"/>
      <right/>
      <top/>
      <bottom style="thick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ck"/>
      <right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>
        <color rgb="FF187FDE"/>
      </left>
      <right style="thin">
        <color rgb="FF187FDE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>
        <color rgb="FF187FDE"/>
      </left>
      <right style="thin">
        <color rgb="FF187FDE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/>
      <top style="thin"/>
      <bottom style="thick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ck"/>
      <top/>
      <bottom style="medium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n"/>
      <right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 style="medium"/>
      <top style="thick"/>
      <bottom style="thin">
        <color rgb="FF187FDE"/>
      </bottom>
    </border>
    <border>
      <left style="thin"/>
      <right style="medium"/>
      <top style="thin">
        <color rgb="FF187FDE"/>
      </top>
      <bottom style="thin">
        <color rgb="FF187FDE"/>
      </bottom>
    </border>
    <border>
      <left style="thin"/>
      <right style="medium"/>
      <top style="thin">
        <color rgb="FF187FDE"/>
      </top>
      <bottom>
        <color indexed="63"/>
      </bottom>
    </border>
    <border>
      <left style="thin"/>
      <right style="medium"/>
      <top style="medium"/>
      <bottom style="thick"/>
    </border>
    <border>
      <left style="thin"/>
      <right style="medium"/>
      <top style="thin"/>
      <bottom style="thin">
        <color rgb="FF187FDE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thick"/>
      <right style="medium"/>
      <top style="thick"/>
      <bottom/>
    </border>
    <border>
      <left style="thick"/>
      <right style="medium"/>
      <top/>
      <bottom style="medium"/>
    </border>
    <border>
      <left style="medium"/>
      <right/>
      <top style="thick"/>
      <bottom style="medium"/>
    </border>
    <border>
      <left/>
      <right style="medium">
        <color rgb="FF000000"/>
      </right>
      <top style="thick"/>
      <bottom style="medium"/>
    </border>
    <border>
      <left style="medium">
        <color rgb="FF000000"/>
      </left>
      <right/>
      <top style="thick"/>
      <bottom style="medium"/>
    </border>
    <border>
      <left/>
      <right style="thick"/>
      <top style="thick"/>
      <bottom style="medium"/>
    </border>
    <border>
      <left style="medium">
        <color rgb="FF000000"/>
      </left>
      <right/>
      <top style="medium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ck"/>
      <bottom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>
        <color indexed="63"/>
      </right>
      <top/>
      <bottom style="thick"/>
    </border>
    <border>
      <left style="thin"/>
      <right style="thick"/>
      <top style="thick"/>
      <bottom/>
    </border>
    <border>
      <left style="thick"/>
      <right style="thick"/>
      <top style="thick"/>
      <bottom/>
    </border>
    <border>
      <left style="thick"/>
      <right>
        <color indexed="63"/>
      </right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3" borderId="10" xfId="0" applyNumberFormat="1" applyFont="1" applyFill="1" applyBorder="1" applyAlignment="1">
      <alignment horizontal="center"/>
    </xf>
    <xf numFmtId="3" fontId="84" fillId="33" borderId="11" xfId="0" applyNumberFormat="1" applyFont="1" applyFill="1" applyBorder="1" applyAlignment="1">
      <alignment/>
    </xf>
    <xf numFmtId="3" fontId="84" fillId="33" borderId="11" xfId="0" applyNumberFormat="1" applyFont="1" applyFill="1" applyBorder="1" applyAlignment="1">
      <alignment horizontal="center" vertical="center"/>
    </xf>
    <xf numFmtId="3" fontId="84" fillId="33" borderId="11" xfId="0" applyNumberFormat="1" applyFont="1" applyFill="1" applyBorder="1" applyAlignment="1">
      <alignment/>
    </xf>
    <xf numFmtId="3" fontId="84" fillId="33" borderId="12" xfId="0" applyNumberFormat="1" applyFont="1" applyFill="1" applyBorder="1" applyAlignment="1">
      <alignment/>
    </xf>
    <xf numFmtId="3" fontId="83" fillId="33" borderId="11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 horizontal="center"/>
    </xf>
    <xf numFmtId="3" fontId="83" fillId="33" borderId="13" xfId="0" applyNumberFormat="1" applyFont="1" applyFill="1" applyBorder="1" applyAlignment="1">
      <alignment horizontal="center"/>
    </xf>
    <xf numFmtId="3" fontId="83" fillId="33" borderId="13" xfId="0" applyNumberFormat="1" applyFont="1" applyFill="1" applyBorder="1" applyAlignment="1">
      <alignment/>
    </xf>
    <xf numFmtId="3" fontId="83" fillId="33" borderId="14" xfId="0" applyNumberFormat="1" applyFont="1" applyFill="1" applyBorder="1" applyAlignment="1">
      <alignment horizontal="center"/>
    </xf>
    <xf numFmtId="3" fontId="85" fillId="33" borderId="15" xfId="0" applyNumberFormat="1" applyFont="1" applyFill="1" applyBorder="1" applyAlignment="1">
      <alignment horizontal="right"/>
    </xf>
    <xf numFmtId="0" fontId="86" fillId="0" borderId="0" xfId="0" applyFont="1" applyAlignment="1">
      <alignment/>
    </xf>
    <xf numFmtId="3" fontId="85" fillId="34" borderId="16" xfId="0" applyNumberFormat="1" applyFont="1" applyFill="1" applyBorder="1" applyAlignment="1">
      <alignment horizontal="right"/>
    </xf>
    <xf numFmtId="3" fontId="85" fillId="34" borderId="17" xfId="0" applyNumberFormat="1" applyFont="1" applyFill="1" applyBorder="1" applyAlignment="1">
      <alignment horizontal="right"/>
    </xf>
    <xf numFmtId="3" fontId="85" fillId="34" borderId="11" xfId="0" applyNumberFormat="1" applyFont="1" applyFill="1" applyBorder="1" applyAlignment="1">
      <alignment/>
    </xf>
    <xf numFmtId="3" fontId="85" fillId="34" borderId="11" xfId="0" applyNumberFormat="1" applyFont="1" applyFill="1" applyBorder="1" applyAlignment="1">
      <alignment horizontal="right"/>
    </xf>
    <xf numFmtId="3" fontId="82" fillId="34" borderId="11" xfId="0" applyNumberFormat="1" applyFont="1" applyFill="1" applyBorder="1" applyAlignment="1">
      <alignment horizontal="right"/>
    </xf>
    <xf numFmtId="3" fontId="82" fillId="34" borderId="11" xfId="0" applyNumberFormat="1" applyFont="1" applyFill="1" applyBorder="1" applyAlignment="1">
      <alignment/>
    </xf>
    <xf numFmtId="3" fontId="82" fillId="34" borderId="12" xfId="0" applyNumberFormat="1" applyFont="1" applyFill="1" applyBorder="1" applyAlignment="1">
      <alignment horizontal="right"/>
    </xf>
    <xf numFmtId="3" fontId="85" fillId="34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4" borderId="18" xfId="0" applyNumberFormat="1" applyFont="1" applyFill="1" applyBorder="1" applyAlignment="1">
      <alignment horizontal="right"/>
    </xf>
    <xf numFmtId="3" fontId="85" fillId="34" borderId="13" xfId="0" applyNumberFormat="1" applyFont="1" applyFill="1" applyBorder="1" applyAlignment="1">
      <alignment/>
    </xf>
    <xf numFmtId="3" fontId="85" fillId="34" borderId="13" xfId="0" applyNumberFormat="1" applyFont="1" applyFill="1" applyBorder="1" applyAlignment="1">
      <alignment horizontal="right"/>
    </xf>
    <xf numFmtId="3" fontId="82" fillId="34" borderId="13" xfId="0" applyNumberFormat="1" applyFont="1" applyFill="1" applyBorder="1" applyAlignment="1">
      <alignment horizontal="right"/>
    </xf>
    <xf numFmtId="3" fontId="82" fillId="34" borderId="14" xfId="0" applyNumberFormat="1" applyFont="1" applyFill="1" applyBorder="1" applyAlignment="1">
      <alignment horizontal="right"/>
    </xf>
    <xf numFmtId="3" fontId="85" fillId="34" borderId="14" xfId="0" applyNumberFormat="1" applyFont="1" applyFill="1" applyBorder="1" applyAlignment="1">
      <alignment horizontal="right"/>
    </xf>
    <xf numFmtId="3" fontId="82" fillId="34" borderId="17" xfId="0" applyNumberFormat="1" applyFont="1" applyFill="1" applyBorder="1" applyAlignment="1">
      <alignment horizontal="right"/>
    </xf>
    <xf numFmtId="3" fontId="82" fillId="34" borderId="18" xfId="0" applyNumberFormat="1" applyFont="1" applyFill="1" applyBorder="1" applyAlignment="1">
      <alignment horizontal="right"/>
    </xf>
    <xf numFmtId="3" fontId="82" fillId="34" borderId="13" xfId="0" applyNumberFormat="1" applyFont="1" applyFill="1" applyBorder="1" applyAlignment="1">
      <alignment/>
    </xf>
    <xf numFmtId="3" fontId="82" fillId="34" borderId="0" xfId="0" applyNumberFormat="1" applyFont="1" applyFill="1" applyBorder="1" applyAlignment="1">
      <alignment horizontal="right"/>
    </xf>
    <xf numFmtId="3" fontId="82" fillId="34" borderId="0" xfId="0" applyNumberFormat="1" applyFont="1" applyFill="1" applyBorder="1" applyAlignment="1">
      <alignment/>
    </xf>
    <xf numFmtId="3" fontId="85" fillId="34" borderId="0" xfId="0" applyNumberFormat="1" applyFont="1" applyFill="1" applyBorder="1" applyAlignment="1">
      <alignment horizontal="right"/>
    </xf>
    <xf numFmtId="3" fontId="85" fillId="34" borderId="0" xfId="0" applyNumberFormat="1" applyFont="1" applyFill="1" applyBorder="1" applyAlignment="1">
      <alignment/>
    </xf>
    <xf numFmtId="0" fontId="82" fillId="34" borderId="0" xfId="0" applyFont="1" applyFill="1" applyAlignment="1">
      <alignment/>
    </xf>
    <xf numFmtId="1" fontId="82" fillId="0" borderId="0" xfId="0" applyNumberFormat="1" applyFont="1" applyAlignment="1">
      <alignment/>
    </xf>
    <xf numFmtId="173" fontId="82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87" fillId="33" borderId="21" xfId="0" applyFont="1" applyFill="1" applyBorder="1" applyAlignment="1">
      <alignment horizontal="center" vertical="center" wrapText="1"/>
    </xf>
    <xf numFmtId="0" fontId="87" fillId="33" borderId="21" xfId="0" applyFont="1" applyFill="1" applyBorder="1" applyAlignment="1">
      <alignment horizontal="center" vertical="center"/>
    </xf>
    <xf numFmtId="0" fontId="87" fillId="33" borderId="22" xfId="0" applyFont="1" applyFill="1" applyBorder="1" applyAlignment="1">
      <alignment wrapText="1"/>
    </xf>
    <xf numFmtId="0" fontId="88" fillId="34" borderId="17" xfId="0" applyFont="1" applyFill="1" applyBorder="1" applyAlignment="1">
      <alignment wrapText="1"/>
    </xf>
    <xf numFmtId="0" fontId="88" fillId="34" borderId="18" xfId="0" applyFont="1" applyFill="1" applyBorder="1" applyAlignment="1">
      <alignment wrapText="1"/>
    </xf>
    <xf numFmtId="1" fontId="89" fillId="34" borderId="0" xfId="0" applyNumberFormat="1" applyFont="1" applyFill="1" applyBorder="1" applyAlignment="1">
      <alignment horizontal="right"/>
    </xf>
    <xf numFmtId="0" fontId="9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7" fillId="33" borderId="23" xfId="0" applyFont="1" applyFill="1" applyBorder="1" applyAlignment="1">
      <alignment wrapText="1"/>
    </xf>
    <xf numFmtId="3" fontId="87" fillId="33" borderId="24" xfId="0" applyNumberFormat="1" applyFont="1" applyFill="1" applyBorder="1" applyAlignment="1">
      <alignment horizontal="right"/>
    </xf>
    <xf numFmtId="0" fontId="88" fillId="34" borderId="16" xfId="0" applyFont="1" applyFill="1" applyBorder="1" applyAlignment="1">
      <alignment wrapText="1"/>
    </xf>
    <xf numFmtId="0" fontId="91" fillId="0" borderId="0" xfId="0" applyFont="1" applyBorder="1" applyAlignment="1">
      <alignment/>
    </xf>
    <xf numFmtId="0" fontId="92" fillId="0" borderId="0" xfId="0" applyFont="1" applyAlignment="1">
      <alignment/>
    </xf>
    <xf numFmtId="0" fontId="79" fillId="35" borderId="11" xfId="0" applyFont="1" applyFill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91" fillId="0" borderId="0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79" fillId="35" borderId="11" xfId="0" applyFont="1" applyFill="1" applyBorder="1" applyAlignment="1">
      <alignment horizontal="center"/>
    </xf>
    <xf numFmtId="0" fontId="94" fillId="0" borderId="0" xfId="0" applyFont="1" applyAlignment="1">
      <alignment horizontal="left"/>
    </xf>
    <xf numFmtId="0" fontId="0" fillId="0" borderId="0" xfId="0" applyAlignment="1">
      <alignment horizontal="left"/>
    </xf>
    <xf numFmtId="0" fontId="94" fillId="0" borderId="0" xfId="0" applyFont="1" applyAlignment="1">
      <alignment horizontal="center"/>
    </xf>
    <xf numFmtId="0" fontId="90" fillId="0" borderId="0" xfId="0" applyFont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35" borderId="11" xfId="0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left" vertical="center"/>
    </xf>
    <xf numFmtId="0" fontId="52" fillId="35" borderId="25" xfId="0" applyFont="1" applyFill="1" applyBorder="1" applyAlignment="1">
      <alignment horizontal="left" vertical="center"/>
    </xf>
    <xf numFmtId="3" fontId="49" fillId="35" borderId="26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1" fontId="87" fillId="33" borderId="27" xfId="0" applyNumberFormat="1" applyFont="1" applyFill="1" applyBorder="1" applyAlignment="1">
      <alignment horizontal="right"/>
    </xf>
    <xf numFmtId="1" fontId="87" fillId="33" borderId="28" xfId="0" applyNumberFormat="1" applyFont="1" applyFill="1" applyBorder="1" applyAlignment="1">
      <alignment horizontal="right"/>
    </xf>
    <xf numFmtId="1" fontId="87" fillId="33" borderId="29" xfId="0" applyNumberFormat="1" applyFont="1" applyFill="1" applyBorder="1" applyAlignment="1">
      <alignment horizontal="right"/>
    </xf>
    <xf numFmtId="1" fontId="87" fillId="33" borderId="30" xfId="0" applyNumberFormat="1" applyFont="1" applyFill="1" applyBorder="1" applyAlignment="1">
      <alignment horizontal="right"/>
    </xf>
    <xf numFmtId="0" fontId="87" fillId="35" borderId="18" xfId="0" applyFont="1" applyFill="1" applyBorder="1" applyAlignment="1">
      <alignment horizontal="right" wrapText="1"/>
    </xf>
    <xf numFmtId="14" fontId="95" fillId="0" borderId="0" xfId="0" applyNumberFormat="1" applyFont="1" applyAlignment="1">
      <alignment/>
    </xf>
    <xf numFmtId="0" fontId="90" fillId="0" borderId="31" xfId="0" applyFont="1" applyBorder="1" applyAlignment="1">
      <alignment wrapText="1"/>
    </xf>
    <xf numFmtId="0" fontId="0" fillId="0" borderId="11" xfId="0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0" fontId="96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9" fillId="0" borderId="31" xfId="0" applyFont="1" applyBorder="1" applyAlignment="1">
      <alignment wrapText="1"/>
    </xf>
    <xf numFmtId="3" fontId="79" fillId="35" borderId="11" xfId="0" applyNumberFormat="1" applyFont="1" applyFill="1" applyBorder="1" applyAlignment="1">
      <alignment horizontal="right" wrapText="1"/>
    </xf>
    <xf numFmtId="0" fontId="0" fillId="35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right" vertical="center" wrapText="1"/>
    </xf>
    <xf numFmtId="3" fontId="0" fillId="34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32" xfId="0" applyFont="1" applyFill="1" applyBorder="1" applyAlignment="1">
      <alignment/>
    </xf>
    <xf numFmtId="0" fontId="0" fillId="36" borderId="19" xfId="0" applyFill="1" applyBorder="1" applyAlignment="1">
      <alignment/>
    </xf>
    <xf numFmtId="0" fontId="18" fillId="36" borderId="30" xfId="0" applyFont="1" applyFill="1" applyBorder="1" applyAlignment="1">
      <alignment/>
    </xf>
    <xf numFmtId="0" fontId="22" fillId="36" borderId="33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21" fillId="36" borderId="33" xfId="0" applyFont="1" applyFill="1" applyBorder="1" applyAlignment="1">
      <alignment horizontal="center"/>
    </xf>
    <xf numFmtId="0" fontId="21" fillId="36" borderId="33" xfId="0" applyFont="1" applyFill="1" applyBorder="1" applyAlignment="1" quotePrefix="1">
      <alignment horizontal="center" vertical="top"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96" fillId="36" borderId="20" xfId="0" applyFont="1" applyFill="1" applyBorder="1" applyAlignment="1">
      <alignment/>
    </xf>
    <xf numFmtId="49" fontId="96" fillId="36" borderId="2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3" borderId="35" xfId="0" applyNumberFormat="1" applyFont="1" applyFill="1" applyBorder="1" applyAlignment="1">
      <alignment horizontal="center"/>
    </xf>
    <xf numFmtId="3" fontId="83" fillId="33" borderId="11" xfId="0" applyNumberFormat="1" applyFont="1" applyFill="1" applyBorder="1" applyAlignment="1">
      <alignment horizontal="center"/>
    </xf>
    <xf numFmtId="3" fontId="56" fillId="33" borderId="24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9" fillId="35" borderId="36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79" fillId="35" borderId="36" xfId="0" applyFont="1" applyFill="1" applyBorder="1" applyAlignment="1">
      <alignment horizontal="center"/>
    </xf>
    <xf numFmtId="3" fontId="0" fillId="34" borderId="36" xfId="0" applyNumberFormat="1" applyFont="1" applyFill="1" applyBorder="1" applyAlignment="1">
      <alignment horizontal="right"/>
    </xf>
    <xf numFmtId="3" fontId="79" fillId="35" borderId="36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98" fillId="37" borderId="37" xfId="0" applyFont="1" applyFill="1" applyBorder="1" applyAlignment="1">
      <alignment wrapText="1"/>
    </xf>
    <xf numFmtId="0" fontId="99" fillId="37" borderId="38" xfId="0" applyFont="1" applyFill="1" applyBorder="1" applyAlignment="1">
      <alignment horizontal="right"/>
    </xf>
    <xf numFmtId="0" fontId="99" fillId="37" borderId="39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 wrapText="1"/>
    </xf>
    <xf numFmtId="0" fontId="99" fillId="35" borderId="41" xfId="0" applyFont="1" applyFill="1" applyBorder="1" applyAlignment="1">
      <alignment horizontal="right" wrapText="1"/>
    </xf>
    <xf numFmtId="0" fontId="99" fillId="37" borderId="41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/>
    </xf>
    <xf numFmtId="0" fontId="99" fillId="35" borderId="41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/>
    </xf>
    <xf numFmtId="3" fontId="99" fillId="36" borderId="37" xfId="0" applyNumberFormat="1" applyFont="1" applyFill="1" applyBorder="1" applyAlignment="1">
      <alignment horizontal="right" vertical="top" wrapText="1"/>
    </xf>
    <xf numFmtId="3" fontId="85" fillId="33" borderId="38" xfId="0" applyNumberFormat="1" applyFont="1" applyFill="1" applyBorder="1" applyAlignment="1">
      <alignment horizontal="right"/>
    </xf>
    <xf numFmtId="3" fontId="85" fillId="33" borderId="40" xfId="0" applyNumberFormat="1" applyFont="1" applyFill="1" applyBorder="1" applyAlignment="1">
      <alignment horizontal="right"/>
    </xf>
    <xf numFmtId="3" fontId="85" fillId="33" borderId="37" xfId="0" applyNumberFormat="1" applyFont="1" applyFill="1" applyBorder="1" applyAlignment="1">
      <alignment horizontal="right"/>
    </xf>
    <xf numFmtId="3" fontId="85" fillId="34" borderId="38" xfId="0" applyNumberFormat="1" applyFont="1" applyFill="1" applyBorder="1" applyAlignment="1">
      <alignment horizontal="right"/>
    </xf>
    <xf numFmtId="0" fontId="93" fillId="0" borderId="0" xfId="0" applyFont="1" applyBorder="1" applyAlignment="1">
      <alignment horizontal="center" wrapText="1"/>
    </xf>
    <xf numFmtId="3" fontId="0" fillId="0" borderId="11" xfId="0" applyNumberFormat="1" applyBorder="1" applyAlignment="1">
      <alignment horizontal="right" vertical="center"/>
    </xf>
    <xf numFmtId="0" fontId="99" fillId="37" borderId="40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 wrapText="1"/>
    </xf>
    <xf numFmtId="0" fontId="0" fillId="35" borderId="16" xfId="0" applyFill="1" applyBorder="1" applyAlignment="1">
      <alignment vertical="center"/>
    </xf>
    <xf numFmtId="0" fontId="79" fillId="36" borderId="17" xfId="0" applyFont="1" applyFill="1" applyBorder="1" applyAlignment="1">
      <alignment vertical="center"/>
    </xf>
    <xf numFmtId="0" fontId="79" fillId="35" borderId="17" xfId="0" applyFont="1" applyFill="1" applyBorder="1" applyAlignment="1">
      <alignment vertical="center"/>
    </xf>
    <xf numFmtId="0" fontId="79" fillId="36" borderId="42" xfId="0" applyFont="1" applyFill="1" applyBorder="1" applyAlignment="1">
      <alignment vertical="center"/>
    </xf>
    <xf numFmtId="0" fontId="79" fillId="35" borderId="42" xfId="0" applyFont="1" applyFill="1" applyBorder="1" applyAlignment="1">
      <alignment vertical="center"/>
    </xf>
    <xf numFmtId="0" fontId="79" fillId="35" borderId="18" xfId="0" applyFont="1" applyFill="1" applyBorder="1" applyAlignment="1">
      <alignment vertical="center"/>
    </xf>
    <xf numFmtId="0" fontId="79" fillId="3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79" fillId="35" borderId="11" xfId="0" applyNumberFormat="1" applyFont="1" applyFill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0" fontId="101" fillId="0" borderId="10" xfId="0" applyFont="1" applyBorder="1" applyAlignment="1">
      <alignment horizontal="right" wrapText="1"/>
    </xf>
    <xf numFmtId="0" fontId="101" fillId="0" borderId="12" xfId="0" applyFont="1" applyBorder="1" applyAlignment="1">
      <alignment horizontal="right" wrapText="1"/>
    </xf>
    <xf numFmtId="0" fontId="101" fillId="0" borderId="14" xfId="0" applyFont="1" applyBorder="1" applyAlignment="1">
      <alignment horizontal="right" wrapText="1"/>
    </xf>
    <xf numFmtId="0" fontId="93" fillId="0" borderId="33" xfId="0" applyFont="1" applyBorder="1" applyAlignment="1">
      <alignment horizontal="center" wrapText="1"/>
    </xf>
    <xf numFmtId="0" fontId="101" fillId="0" borderId="43" xfId="0" applyFont="1" applyBorder="1" applyAlignment="1">
      <alignment horizontal="left" vertical="center" wrapText="1"/>
    </xf>
    <xf numFmtId="0" fontId="101" fillId="0" borderId="44" xfId="0" applyFont="1" applyBorder="1" applyAlignment="1">
      <alignment horizontal="left" vertical="center" wrapText="1"/>
    </xf>
    <xf numFmtId="0" fontId="101" fillId="0" borderId="18" xfId="0" applyFont="1" applyBorder="1" applyAlignment="1">
      <alignment horizontal="left" vertical="center" wrapText="1"/>
    </xf>
    <xf numFmtId="0" fontId="101" fillId="0" borderId="16" xfId="0" applyFont="1" applyBorder="1" applyAlignment="1">
      <alignment horizontal="left" vertical="center" wrapText="1"/>
    </xf>
    <xf numFmtId="0" fontId="101" fillId="0" borderId="17" xfId="0" applyFont="1" applyBorder="1" applyAlignment="1">
      <alignment horizontal="left" vertical="center" wrapText="1"/>
    </xf>
    <xf numFmtId="0" fontId="101" fillId="0" borderId="45" xfId="0" applyFont="1" applyBorder="1" applyAlignment="1">
      <alignment horizontal="left" vertical="center" wrapText="1"/>
    </xf>
    <xf numFmtId="0" fontId="90" fillId="38" borderId="22" xfId="0" applyFont="1" applyFill="1" applyBorder="1" applyAlignment="1">
      <alignment horizontal="left" vertical="center" wrapText="1"/>
    </xf>
    <xf numFmtId="0" fontId="90" fillId="38" borderId="27" xfId="0" applyFont="1" applyFill="1" applyBorder="1" applyAlignment="1">
      <alignment horizontal="right" wrapText="1"/>
    </xf>
    <xf numFmtId="0" fontId="90" fillId="38" borderId="34" xfId="0" applyFont="1" applyFill="1" applyBorder="1" applyAlignment="1">
      <alignment horizontal="left" vertical="center" wrapText="1"/>
    </xf>
    <xf numFmtId="0" fontId="92" fillId="38" borderId="22" xfId="0" applyFont="1" applyFill="1" applyBorder="1" applyAlignment="1">
      <alignment horizontal="left" wrapText="1"/>
    </xf>
    <xf numFmtId="0" fontId="92" fillId="38" borderId="22" xfId="0" applyFont="1" applyFill="1" applyBorder="1" applyAlignment="1">
      <alignment horizontal="center" wrapText="1"/>
    </xf>
    <xf numFmtId="0" fontId="92" fillId="38" borderId="27" xfId="0" applyFont="1" applyFill="1" applyBorder="1" applyAlignment="1">
      <alignment horizontal="left" wrapText="1"/>
    </xf>
    <xf numFmtId="0" fontId="79" fillId="35" borderId="36" xfId="0" applyFont="1" applyFill="1" applyBorder="1" applyAlignment="1">
      <alignment wrapText="1"/>
    </xf>
    <xf numFmtId="0" fontId="79" fillId="35" borderId="46" xfId="0" applyFont="1" applyFill="1" applyBorder="1" applyAlignment="1">
      <alignment wrapText="1"/>
    </xf>
    <xf numFmtId="0" fontId="0" fillId="0" borderId="11" xfId="0" applyBorder="1" applyAlignment="1">
      <alignment vertical="center" wrapText="1"/>
    </xf>
    <xf numFmtId="0" fontId="79" fillId="35" borderId="11" xfId="0" applyFont="1" applyFill="1" applyBorder="1" applyAlignment="1">
      <alignment horizontal="center"/>
    </xf>
    <xf numFmtId="3" fontId="0" fillId="0" borderId="36" xfId="0" applyNumberFormat="1" applyFont="1" applyBorder="1" applyAlignment="1">
      <alignment horizontal="right" vertical="center"/>
    </xf>
    <xf numFmtId="3" fontId="0" fillId="0" borderId="36" xfId="0" applyNumberFormat="1" applyBorder="1" applyAlignment="1">
      <alignment horizontal="right"/>
    </xf>
    <xf numFmtId="3" fontId="0" fillId="0" borderId="36" xfId="0" applyNumberFormat="1" applyBorder="1" applyAlignment="1">
      <alignment horizontal="right" vertical="center"/>
    </xf>
    <xf numFmtId="0" fontId="98" fillId="35" borderId="47" xfId="0" applyFont="1" applyFill="1" applyBorder="1" applyAlignment="1">
      <alignment horizontal="center"/>
    </xf>
    <xf numFmtId="0" fontId="98" fillId="35" borderId="48" xfId="0" applyFont="1" applyFill="1" applyBorder="1" applyAlignment="1">
      <alignment horizontal="center"/>
    </xf>
    <xf numFmtId="0" fontId="98" fillId="35" borderId="49" xfId="0" applyFont="1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35" borderId="12" xfId="0" applyNumberFormat="1" applyFill="1" applyBorder="1" applyAlignment="1">
      <alignment horizontal="right" vertical="center" wrapText="1"/>
    </xf>
    <xf numFmtId="0" fontId="82" fillId="0" borderId="17" xfId="0" applyFont="1" applyBorder="1" applyAlignment="1">
      <alignment horizontal="right" vertical="center" wrapText="1"/>
    </xf>
    <xf numFmtId="3" fontId="82" fillId="0" borderId="11" xfId="0" applyNumberFormat="1" applyFont="1" applyBorder="1" applyAlignment="1">
      <alignment horizontal="right" vertical="center" wrapText="1"/>
    </xf>
    <xf numFmtId="0" fontId="82" fillId="0" borderId="11" xfId="0" applyFont="1" applyBorder="1" applyAlignment="1">
      <alignment horizontal="right" vertical="center" wrapText="1"/>
    </xf>
    <xf numFmtId="0" fontId="82" fillId="0" borderId="18" xfId="0" applyFont="1" applyBorder="1" applyAlignment="1">
      <alignment horizontal="right" vertical="center" wrapText="1"/>
    </xf>
    <xf numFmtId="0" fontId="82" fillId="0" borderId="13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0" fontId="96" fillId="0" borderId="0" xfId="0" applyFont="1" applyAlignment="1">
      <alignment/>
    </xf>
    <xf numFmtId="0" fontId="101" fillId="0" borderId="50" xfId="0" applyFont="1" applyBorder="1" applyAlignment="1">
      <alignment horizontal="right" wrapText="1"/>
    </xf>
    <xf numFmtId="0" fontId="0" fillId="35" borderId="16" xfId="0" applyFont="1" applyFill="1" applyBorder="1" applyAlignment="1">
      <alignment/>
    </xf>
    <xf numFmtId="0" fontId="79" fillId="35" borderId="51" xfId="0" applyFont="1" applyFill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0" fillId="36" borderId="17" xfId="0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35" borderId="17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horizontal="right" vertical="center"/>
    </xf>
    <xf numFmtId="0" fontId="0" fillId="36" borderId="17" xfId="0" applyFont="1" applyFill="1" applyBorder="1" applyAlignment="1">
      <alignment vertical="center" wrapText="1"/>
    </xf>
    <xf numFmtId="0" fontId="0" fillId="35" borderId="18" xfId="0" applyFont="1" applyFill="1" applyBorder="1" applyAlignment="1">
      <alignment vertical="center" wrapText="1"/>
    </xf>
    <xf numFmtId="4" fontId="0" fillId="34" borderId="52" xfId="0" applyNumberFormat="1" applyFont="1" applyFill="1" applyBorder="1" applyAlignment="1">
      <alignment horizontal="right" vertical="center"/>
    </xf>
    <xf numFmtId="4" fontId="0" fillId="34" borderId="14" xfId="0" applyNumberFormat="1" applyFont="1" applyFill="1" applyBorder="1" applyAlignment="1">
      <alignment horizontal="right" vertical="center"/>
    </xf>
    <xf numFmtId="0" fontId="0" fillId="35" borderId="16" xfId="0" applyFill="1" applyBorder="1" applyAlignment="1">
      <alignment/>
    </xf>
    <xf numFmtId="0" fontId="0" fillId="36" borderId="17" xfId="0" applyFill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35" borderId="17" xfId="0" applyFill="1" applyBorder="1" applyAlignment="1">
      <alignment vertical="center" wrapText="1"/>
    </xf>
    <xf numFmtId="3" fontId="0" fillId="0" borderId="12" xfId="0" applyNumberFormat="1" applyBorder="1" applyAlignment="1">
      <alignment horizontal="right" vertical="center"/>
    </xf>
    <xf numFmtId="0" fontId="0" fillId="36" borderId="17" xfId="0" applyFill="1" applyBorder="1" applyAlignment="1">
      <alignment vertical="center" wrapText="1"/>
    </xf>
    <xf numFmtId="0" fontId="13" fillId="0" borderId="11" xfId="48" applyFont="1" applyBorder="1" applyAlignment="1" applyProtection="1">
      <alignment horizontal="left" vertical="center" wrapText="1"/>
      <protection/>
    </xf>
    <xf numFmtId="0" fontId="8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13" xfId="0" applyNumberFormat="1" applyBorder="1" applyAlignment="1">
      <alignment horizontal="right" vertical="center" wrapText="1"/>
    </xf>
    <xf numFmtId="3" fontId="102" fillId="33" borderId="33" xfId="0" applyNumberFormat="1" applyFont="1" applyFill="1" applyBorder="1" applyAlignment="1">
      <alignment vertical="center"/>
    </xf>
    <xf numFmtId="3" fontId="102" fillId="33" borderId="34" xfId="0" applyNumberFormat="1" applyFont="1" applyFill="1" applyBorder="1" applyAlignment="1">
      <alignment vertical="center"/>
    </xf>
    <xf numFmtId="3" fontId="102" fillId="35" borderId="33" xfId="0" applyNumberFormat="1" applyFont="1" applyFill="1" applyBorder="1" applyAlignment="1">
      <alignment vertical="center"/>
    </xf>
    <xf numFmtId="3" fontId="102" fillId="35" borderId="34" xfId="0" applyNumberFormat="1" applyFont="1" applyFill="1" applyBorder="1" applyAlignment="1">
      <alignment vertical="center"/>
    </xf>
    <xf numFmtId="3" fontId="102" fillId="0" borderId="0" xfId="0" applyNumberFormat="1" applyFont="1" applyFill="1" applyBorder="1" applyAlignment="1">
      <alignment vertical="center"/>
    </xf>
    <xf numFmtId="3" fontId="102" fillId="35" borderId="37" xfId="0" applyNumberFormat="1" applyFont="1" applyFill="1" applyBorder="1" applyAlignment="1">
      <alignment vertical="center"/>
    </xf>
    <xf numFmtId="3" fontId="102" fillId="34" borderId="0" xfId="0" applyNumberFormat="1" applyFont="1" applyFill="1" applyBorder="1" applyAlignment="1">
      <alignment vertical="center"/>
    </xf>
    <xf numFmtId="0" fontId="103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82" fillId="0" borderId="16" xfId="0" applyFont="1" applyBorder="1" applyAlignment="1">
      <alignment horizontal="right" vertical="center" wrapText="1"/>
    </xf>
    <xf numFmtId="3" fontId="82" fillId="0" borderId="16" xfId="0" applyNumberFormat="1" applyFont="1" applyBorder="1" applyAlignment="1">
      <alignment horizontal="right" vertical="center" wrapText="1"/>
    </xf>
    <xf numFmtId="0" fontId="88" fillId="34" borderId="17" xfId="0" applyFont="1" applyFill="1" applyBorder="1" applyAlignment="1">
      <alignment vertical="top" wrapText="1"/>
    </xf>
    <xf numFmtId="0" fontId="88" fillId="34" borderId="16" xfId="0" applyFont="1" applyFill="1" applyBorder="1" applyAlignment="1">
      <alignment vertical="top" wrapText="1"/>
    </xf>
    <xf numFmtId="0" fontId="93" fillId="0" borderId="0" xfId="0" applyNumberFormat="1" applyFont="1" applyBorder="1" applyAlignment="1">
      <alignment vertical="center"/>
    </xf>
    <xf numFmtId="0" fontId="79" fillId="35" borderId="11" xfId="0" applyFont="1" applyFill="1" applyBorder="1" applyAlignment="1">
      <alignment horizontal="center" vertical="center" wrapText="1"/>
    </xf>
    <xf numFmtId="0" fontId="79" fillId="35" borderId="36" xfId="0" applyFont="1" applyFill="1" applyBorder="1" applyAlignment="1">
      <alignment horizontal="center" vertical="center" wrapText="1"/>
    </xf>
    <xf numFmtId="0" fontId="79" fillId="35" borderId="36" xfId="0" applyFont="1" applyFill="1" applyBorder="1" applyAlignment="1">
      <alignment horizontal="center" vertical="center"/>
    </xf>
    <xf numFmtId="0" fontId="52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23" fillId="34" borderId="55" xfId="0" applyNumberFormat="1" applyFont="1" applyFill="1" applyBorder="1" applyAlignment="1">
      <alignment vertical="center"/>
    </xf>
    <xf numFmtId="3" fontId="23" fillId="34" borderId="56" xfId="0" applyNumberFormat="1" applyFont="1" applyFill="1" applyBorder="1" applyAlignment="1">
      <alignment vertical="center"/>
    </xf>
    <xf numFmtId="3" fontId="23" fillId="34" borderId="57" xfId="0" applyNumberFormat="1" applyFont="1" applyFill="1" applyBorder="1" applyAlignment="1">
      <alignment vertical="center"/>
    </xf>
    <xf numFmtId="3" fontId="23" fillId="34" borderId="58" xfId="0" applyNumberFormat="1" applyFont="1" applyFill="1" applyBorder="1" applyAlignment="1">
      <alignment vertical="center"/>
    </xf>
    <xf numFmtId="3" fontId="23" fillId="34" borderId="11" xfId="0" applyNumberFormat="1" applyFont="1" applyFill="1" applyBorder="1" applyAlignment="1">
      <alignment vertical="center"/>
    </xf>
    <xf numFmtId="3" fontId="23" fillId="34" borderId="59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81" fillId="0" borderId="60" xfId="0" applyNumberFormat="1" applyFont="1" applyBorder="1" applyAlignment="1">
      <alignment horizontal="right" vertical="center" wrapText="1"/>
    </xf>
    <xf numFmtId="3" fontId="81" fillId="0" borderId="61" xfId="0" applyNumberFormat="1" applyFont="1" applyBorder="1" applyAlignment="1">
      <alignment horizontal="right" vertical="center" wrapText="1"/>
    </xf>
    <xf numFmtId="3" fontId="81" fillId="0" borderId="59" xfId="0" applyNumberFormat="1" applyFont="1" applyBorder="1" applyAlignment="1">
      <alignment horizontal="right" vertical="center" wrapText="1"/>
    </xf>
    <xf numFmtId="3" fontId="81" fillId="34" borderId="59" xfId="0" applyNumberFormat="1" applyFont="1" applyFill="1" applyBorder="1" applyAlignment="1">
      <alignment horizontal="right" vertical="center" wrapText="1"/>
    </xf>
    <xf numFmtId="3" fontId="81" fillId="0" borderId="62" xfId="0" applyNumberFormat="1" applyFont="1" applyBorder="1" applyAlignment="1">
      <alignment horizontal="right" vertical="center" wrapText="1"/>
    </xf>
    <xf numFmtId="3" fontId="81" fillId="0" borderId="63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23" fillId="34" borderId="64" xfId="0" applyNumberFormat="1" applyFont="1" applyFill="1" applyBorder="1" applyAlignment="1">
      <alignment vertical="center"/>
    </xf>
    <xf numFmtId="3" fontId="23" fillId="34" borderId="65" xfId="0" applyNumberFormat="1" applyFont="1" applyFill="1" applyBorder="1" applyAlignment="1">
      <alignment vertical="center"/>
    </xf>
    <xf numFmtId="3" fontId="23" fillId="34" borderId="60" xfId="0" applyNumberFormat="1" applyFont="1" applyFill="1" applyBorder="1" applyAlignment="1">
      <alignment vertical="center"/>
    </xf>
    <xf numFmtId="3" fontId="23" fillId="34" borderId="66" xfId="0" applyNumberFormat="1" applyFont="1" applyFill="1" applyBorder="1" applyAlignment="1">
      <alignment vertical="center"/>
    </xf>
    <xf numFmtId="3" fontId="23" fillId="34" borderId="67" xfId="0" applyNumberFormat="1" applyFont="1" applyFill="1" applyBorder="1" applyAlignment="1">
      <alignment vertical="center"/>
    </xf>
    <xf numFmtId="3" fontId="23" fillId="34" borderId="62" xfId="0" applyNumberFormat="1" applyFont="1" applyFill="1" applyBorder="1" applyAlignment="1">
      <alignment vertical="center"/>
    </xf>
    <xf numFmtId="3" fontId="59" fillId="35" borderId="68" xfId="0" applyNumberFormat="1" applyFont="1" applyFill="1" applyBorder="1" applyAlignment="1">
      <alignment vertical="center"/>
    </xf>
    <xf numFmtId="3" fontId="59" fillId="35" borderId="69" xfId="0" applyNumberFormat="1" applyFont="1" applyFill="1" applyBorder="1" applyAlignment="1">
      <alignment vertical="center"/>
    </xf>
    <xf numFmtId="3" fontId="59" fillId="35" borderId="70" xfId="0" applyNumberFormat="1" applyFont="1" applyFill="1" applyBorder="1" applyAlignment="1">
      <alignment vertical="center"/>
    </xf>
    <xf numFmtId="3" fontId="59" fillId="35" borderId="71" xfId="0" applyNumberFormat="1" applyFont="1" applyFill="1" applyBorder="1" applyAlignment="1">
      <alignment vertical="center"/>
    </xf>
    <xf numFmtId="0" fontId="52" fillId="36" borderId="72" xfId="0" applyFont="1" applyFill="1" applyBorder="1" applyAlignment="1">
      <alignment horizontal="left" vertical="center"/>
    </xf>
    <xf numFmtId="0" fontId="93" fillId="0" borderId="0" xfId="0" applyFont="1" applyBorder="1" applyAlignment="1">
      <alignment/>
    </xf>
    <xf numFmtId="0" fontId="76" fillId="36" borderId="31" xfId="48" applyFill="1" applyBorder="1" applyAlignment="1" applyProtection="1">
      <alignment/>
      <protection/>
    </xf>
    <xf numFmtId="0" fontId="76" fillId="36" borderId="46" xfId="48" applyFill="1" applyBorder="1" applyAlignment="1" applyProtection="1">
      <alignment/>
      <protection/>
    </xf>
    <xf numFmtId="0" fontId="76" fillId="36" borderId="46" xfId="48" applyFill="1" applyBorder="1" applyAlignment="1" applyProtection="1">
      <alignment wrapText="1"/>
      <protection/>
    </xf>
    <xf numFmtId="0" fontId="76" fillId="36" borderId="46" xfId="48" applyFill="1" applyBorder="1" applyAlignment="1" applyProtection="1">
      <alignment horizontal="left" wrapText="1"/>
      <protection/>
    </xf>
    <xf numFmtId="0" fontId="19" fillId="36" borderId="24" xfId="0" applyFont="1" applyFill="1" applyBorder="1" applyAlignment="1">
      <alignment horizontal="center" vertical="center" wrapText="1"/>
    </xf>
    <xf numFmtId="49" fontId="19" fillId="36" borderId="73" xfId="0" applyNumberFormat="1" applyFont="1" applyFill="1" applyBorder="1" applyAlignment="1" quotePrefix="1">
      <alignment horizontal="center"/>
    </xf>
    <xf numFmtId="49" fontId="19" fillId="36" borderId="74" xfId="0" applyNumberFormat="1" applyFont="1" applyFill="1" applyBorder="1" applyAlignment="1">
      <alignment horizontal="center"/>
    </xf>
    <xf numFmtId="49" fontId="19" fillId="36" borderId="74" xfId="0" applyNumberFormat="1" applyFont="1" applyFill="1" applyBorder="1" applyAlignment="1" quotePrefix="1">
      <alignment horizontal="center"/>
    </xf>
    <xf numFmtId="49" fontId="104" fillId="36" borderId="74" xfId="0" applyNumberFormat="1" applyFont="1" applyFill="1" applyBorder="1" applyAlignment="1">
      <alignment horizontal="center"/>
    </xf>
    <xf numFmtId="0" fontId="0" fillId="0" borderId="19" xfId="0" applyBorder="1" applyAlignment="1">
      <alignment vertical="center"/>
    </xf>
    <xf numFmtId="3" fontId="87" fillId="33" borderId="27" xfId="0" applyNumberFormat="1" applyFont="1" applyFill="1" applyBorder="1" applyAlignment="1">
      <alignment horizontal="right" vertical="center"/>
    </xf>
    <xf numFmtId="3" fontId="87" fillId="33" borderId="28" xfId="0" applyNumberFormat="1" applyFont="1" applyFill="1" applyBorder="1" applyAlignment="1">
      <alignment horizontal="right" vertical="center"/>
    </xf>
    <xf numFmtId="3" fontId="88" fillId="34" borderId="65" xfId="0" applyNumberFormat="1" applyFont="1" applyFill="1" applyBorder="1" applyAlignment="1">
      <alignment horizontal="right" vertical="center"/>
    </xf>
    <xf numFmtId="3" fontId="89" fillId="34" borderId="65" xfId="0" applyNumberFormat="1" applyFont="1" applyFill="1" applyBorder="1" applyAlignment="1">
      <alignment vertical="center"/>
    </xf>
    <xf numFmtId="3" fontId="89" fillId="34" borderId="65" xfId="0" applyNumberFormat="1" applyFont="1" applyFill="1" applyBorder="1" applyAlignment="1">
      <alignment horizontal="right" vertical="center"/>
    </xf>
    <xf numFmtId="3" fontId="88" fillId="34" borderId="11" xfId="0" applyNumberFormat="1" applyFont="1" applyFill="1" applyBorder="1" applyAlignment="1">
      <alignment horizontal="right" vertical="center"/>
    </xf>
    <xf numFmtId="3" fontId="89" fillId="34" borderId="11" xfId="0" applyNumberFormat="1" applyFont="1" applyFill="1" applyBorder="1" applyAlignment="1">
      <alignment vertical="center"/>
    </xf>
    <xf numFmtId="3" fontId="89" fillId="34" borderId="11" xfId="0" applyNumberFormat="1" applyFont="1" applyFill="1" applyBorder="1" applyAlignment="1">
      <alignment horizontal="right" vertical="center"/>
    </xf>
    <xf numFmtId="3" fontId="88" fillId="34" borderId="13" xfId="0" applyNumberFormat="1" applyFont="1" applyFill="1" applyBorder="1" applyAlignment="1">
      <alignment horizontal="right" vertical="center"/>
    </xf>
    <xf numFmtId="3" fontId="89" fillId="34" borderId="13" xfId="0" applyNumberFormat="1" applyFont="1" applyFill="1" applyBorder="1" applyAlignment="1">
      <alignment horizontal="right" vertical="center"/>
    </xf>
    <xf numFmtId="14" fontId="81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1" fontId="88" fillId="34" borderId="0" xfId="0" applyNumberFormat="1" applyFont="1" applyFill="1" applyBorder="1" applyAlignment="1">
      <alignment horizontal="right" vertical="center"/>
    </xf>
    <xf numFmtId="1" fontId="89" fillId="34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89" fillId="34" borderId="6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87" fillId="33" borderId="75" xfId="0" applyFont="1" applyFill="1" applyBorder="1" applyAlignment="1">
      <alignment horizontal="center" vertical="center"/>
    </xf>
    <xf numFmtId="0" fontId="87" fillId="33" borderId="76" xfId="0" applyFont="1" applyFill="1" applyBorder="1" applyAlignment="1">
      <alignment vertical="center" wrapText="1"/>
    </xf>
    <xf numFmtId="3" fontId="87" fillId="33" borderId="77" xfId="0" applyNumberFormat="1" applyFont="1" applyFill="1" applyBorder="1" applyAlignment="1">
      <alignment horizontal="right" vertical="center"/>
    </xf>
    <xf numFmtId="3" fontId="88" fillId="34" borderId="67" xfId="0" applyNumberFormat="1" applyFont="1" applyFill="1" applyBorder="1" applyAlignment="1">
      <alignment horizontal="right" vertical="center"/>
    </xf>
    <xf numFmtId="3" fontId="89" fillId="34" borderId="67" xfId="0" applyNumberFormat="1" applyFont="1" applyFill="1" applyBorder="1" applyAlignment="1">
      <alignment horizontal="right" vertical="center"/>
    </xf>
    <xf numFmtId="3" fontId="89" fillId="34" borderId="78" xfId="0" applyNumberFormat="1" applyFont="1" applyFill="1" applyBorder="1" applyAlignment="1">
      <alignment horizontal="right" vertical="center"/>
    </xf>
    <xf numFmtId="3" fontId="89" fillId="34" borderId="62" xfId="0" applyNumberFormat="1" applyFont="1" applyFill="1" applyBorder="1" applyAlignment="1">
      <alignment vertical="center"/>
    </xf>
    <xf numFmtId="0" fontId="88" fillId="34" borderId="79" xfId="0" applyFont="1" applyFill="1" applyBorder="1" applyAlignment="1">
      <alignment vertical="top" wrapText="1"/>
    </xf>
    <xf numFmtId="0" fontId="88" fillId="34" borderId="58" xfId="0" applyFont="1" applyFill="1" applyBorder="1" applyAlignment="1">
      <alignment vertical="top" wrapText="1"/>
    </xf>
    <xf numFmtId="0" fontId="88" fillId="34" borderId="66" xfId="0" applyFont="1" applyFill="1" applyBorder="1" applyAlignment="1">
      <alignment vertical="top" wrapText="1"/>
    </xf>
    <xf numFmtId="3" fontId="88" fillId="34" borderId="35" xfId="0" applyNumberFormat="1" applyFont="1" applyFill="1" applyBorder="1" applyAlignment="1">
      <alignment horizontal="right" vertical="center"/>
    </xf>
    <xf numFmtId="3" fontId="89" fillId="34" borderId="35" xfId="0" applyNumberFormat="1" applyFont="1" applyFill="1" applyBorder="1" applyAlignment="1">
      <alignment vertical="center"/>
    </xf>
    <xf numFmtId="3" fontId="89" fillId="34" borderId="35" xfId="0" applyNumberFormat="1" applyFont="1" applyFill="1" applyBorder="1" applyAlignment="1">
      <alignment horizontal="right" vertical="center"/>
    </xf>
    <xf numFmtId="3" fontId="89" fillId="34" borderId="80" xfId="0" applyNumberFormat="1" applyFont="1" applyFill="1" applyBorder="1" applyAlignment="1">
      <alignment vertical="center"/>
    </xf>
    <xf numFmtId="3" fontId="89" fillId="34" borderId="12" xfId="0" applyNumberFormat="1" applyFont="1" applyFill="1" applyBorder="1" applyAlignment="1">
      <alignment vertical="center"/>
    </xf>
    <xf numFmtId="3" fontId="89" fillId="34" borderId="13" xfId="0" applyNumberFormat="1" applyFont="1" applyFill="1" applyBorder="1" applyAlignment="1">
      <alignment vertical="center"/>
    </xf>
    <xf numFmtId="3" fontId="89" fillId="34" borderId="14" xfId="0" applyNumberFormat="1" applyFont="1" applyFill="1" applyBorder="1" applyAlignment="1">
      <alignment vertical="center"/>
    </xf>
    <xf numFmtId="3" fontId="89" fillId="34" borderId="12" xfId="0" applyNumberFormat="1" applyFont="1" applyFill="1" applyBorder="1" applyAlignment="1">
      <alignment horizontal="right" vertical="center"/>
    </xf>
    <xf numFmtId="3" fontId="89" fillId="34" borderId="81" xfId="0" applyNumberFormat="1" applyFont="1" applyFill="1" applyBorder="1" applyAlignment="1">
      <alignment horizontal="right" vertical="center"/>
    </xf>
    <xf numFmtId="3" fontId="88" fillId="35" borderId="13" xfId="0" applyNumberFormat="1" applyFont="1" applyFill="1" applyBorder="1" applyAlignment="1">
      <alignment horizontal="right" vertical="center"/>
    </xf>
    <xf numFmtId="0" fontId="79" fillId="35" borderId="82" xfId="0" applyFont="1" applyFill="1" applyBorder="1" applyAlignment="1">
      <alignment wrapText="1"/>
    </xf>
    <xf numFmtId="0" fontId="79" fillId="35" borderId="36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1" fillId="0" borderId="0" xfId="0" applyFont="1" applyBorder="1" applyAlignment="1">
      <alignment horizontal="center"/>
    </xf>
    <xf numFmtId="3" fontId="0" fillId="0" borderId="48" xfId="0" applyNumberForma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3" fontId="89" fillId="34" borderId="10" xfId="0" applyNumberFormat="1" applyFont="1" applyFill="1" applyBorder="1" applyAlignment="1">
      <alignment vertical="center"/>
    </xf>
    <xf numFmtId="0" fontId="94" fillId="0" borderId="0" xfId="0" applyFont="1" applyAlignment="1">
      <alignment/>
    </xf>
    <xf numFmtId="0" fontId="0" fillId="34" borderId="11" xfId="0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" fontId="0" fillId="34" borderId="83" xfId="0" applyNumberFormat="1" applyFont="1" applyFill="1" applyBorder="1" applyAlignment="1">
      <alignment horizontal="right" vertical="center"/>
    </xf>
    <xf numFmtId="3" fontId="0" fillId="34" borderId="11" xfId="0" applyNumberFormat="1" applyFont="1" applyFill="1" applyBorder="1" applyAlignment="1">
      <alignment horizontal="right" vertical="center"/>
    </xf>
    <xf numFmtId="4" fontId="0" fillId="34" borderId="84" xfId="0" applyNumberFormat="1" applyFont="1" applyFill="1" applyBorder="1" applyAlignment="1">
      <alignment horizontal="right" vertical="center"/>
    </xf>
    <xf numFmtId="3" fontId="0" fillId="34" borderId="12" xfId="0" applyNumberFormat="1" applyFont="1" applyFill="1" applyBorder="1" applyAlignment="1">
      <alignment horizontal="right" vertical="center"/>
    </xf>
    <xf numFmtId="0" fontId="96" fillId="0" borderId="0" xfId="0" applyFont="1" applyBorder="1" applyAlignment="1">
      <alignment vertical="center"/>
    </xf>
    <xf numFmtId="0" fontId="93" fillId="0" borderId="0" xfId="0" applyFont="1" applyAlignment="1">
      <alignment/>
    </xf>
    <xf numFmtId="0" fontId="79" fillId="34" borderId="85" xfId="0" applyFont="1" applyFill="1" applyBorder="1" applyAlignment="1">
      <alignment wrapText="1"/>
    </xf>
    <xf numFmtId="0" fontId="79" fillId="34" borderId="0" xfId="0" applyFont="1" applyFill="1" applyBorder="1" applyAlignment="1">
      <alignment wrapText="1"/>
    </xf>
    <xf numFmtId="49" fontId="0" fillId="0" borderId="11" xfId="0" applyNumberFormat="1" applyBorder="1" applyAlignment="1">
      <alignment horizontal="right" vertical="center" wrapText="1"/>
    </xf>
    <xf numFmtId="0" fontId="0" fillId="0" borderId="86" xfId="0" applyBorder="1" applyAlignment="1">
      <alignment wrapText="1"/>
    </xf>
    <xf numFmtId="0" fontId="79" fillId="34" borderId="0" xfId="0" applyFont="1" applyFill="1" applyBorder="1" applyAlignment="1">
      <alignment horizontal="left" vertical="center" wrapText="1"/>
    </xf>
    <xf numFmtId="3" fontId="79" fillId="34" borderId="0" xfId="0" applyNumberFormat="1" applyFont="1" applyFill="1" applyBorder="1" applyAlignment="1">
      <alignment horizontal="right" wrapText="1"/>
    </xf>
    <xf numFmtId="0" fontId="0" fillId="0" borderId="86" xfId="0" applyBorder="1" applyAlignment="1">
      <alignment horizontal="center" vertical="center" wrapText="1"/>
    </xf>
    <xf numFmtId="3" fontId="0" fillId="36" borderId="12" xfId="0" applyNumberFormat="1" applyFill="1" applyBorder="1" applyAlignment="1">
      <alignment horizontal="right" vertical="center" wrapText="1"/>
    </xf>
    <xf numFmtId="3" fontId="0" fillId="36" borderId="49" xfId="0" applyNumberFormat="1" applyFill="1" applyBorder="1" applyAlignment="1">
      <alignment horizontal="right" vertical="center" wrapText="1"/>
    </xf>
    <xf numFmtId="3" fontId="0" fillId="36" borderId="14" xfId="0" applyNumberFormat="1" applyFill="1" applyBorder="1" applyAlignment="1">
      <alignment horizontal="right" vertical="center" wrapText="1"/>
    </xf>
    <xf numFmtId="3" fontId="0" fillId="34" borderId="11" xfId="0" applyNumberFormat="1" applyFont="1" applyFill="1" applyBorder="1" applyAlignment="1">
      <alignment horizontal="center" vertical="center"/>
    </xf>
    <xf numFmtId="3" fontId="56" fillId="33" borderId="27" xfId="0" applyNumberFormat="1" applyFont="1" applyFill="1" applyBorder="1" applyAlignment="1">
      <alignment horizontal="right"/>
    </xf>
    <xf numFmtId="3" fontId="56" fillId="33" borderId="38" xfId="0" applyNumberFormat="1" applyFont="1" applyFill="1" applyBorder="1" applyAlignment="1">
      <alignment horizontal="right"/>
    </xf>
    <xf numFmtId="2" fontId="79" fillId="35" borderId="11" xfId="0" applyNumberFormat="1" applyFont="1" applyFill="1" applyBorder="1" applyAlignment="1">
      <alignment horizontal="center" vertical="center"/>
    </xf>
    <xf numFmtId="3" fontId="79" fillId="35" borderId="11" xfId="0" applyNumberFormat="1" applyFont="1" applyFill="1" applyBorder="1" applyAlignment="1">
      <alignment horizontal="center" vertical="center"/>
    </xf>
    <xf numFmtId="0" fontId="0" fillId="0" borderId="86" xfId="0" applyBorder="1" applyAlignment="1">
      <alignment horizontal="center" wrapText="1"/>
    </xf>
    <xf numFmtId="0" fontId="0" fillId="0" borderId="17" xfId="0" applyFont="1" applyBorder="1" applyAlignment="1">
      <alignment horizontal="left" wrapText="1"/>
    </xf>
    <xf numFmtId="0" fontId="0" fillId="0" borderId="65" xfId="0" applyBorder="1" applyAlignment="1">
      <alignment wrapText="1"/>
    </xf>
    <xf numFmtId="4" fontId="79" fillId="35" borderId="11" xfId="0" applyNumberFormat="1" applyFont="1" applyFill="1" applyBorder="1" applyAlignment="1">
      <alignment/>
    </xf>
    <xf numFmtId="0" fontId="0" fillId="0" borderId="87" xfId="0" applyBorder="1" applyAlignment="1">
      <alignment horizontal="right" wrapText="1"/>
    </xf>
    <xf numFmtId="0" fontId="0" fillId="0" borderId="88" xfId="0" applyBorder="1" applyAlignment="1">
      <alignment horizontal="right" wrapText="1"/>
    </xf>
    <xf numFmtId="0" fontId="0" fillId="0" borderId="89" xfId="0" applyBorder="1" applyAlignment="1">
      <alignment horizontal="right" wrapText="1"/>
    </xf>
    <xf numFmtId="3" fontId="59" fillId="35" borderId="90" xfId="0" applyNumberFormat="1" applyFont="1" applyFill="1" applyBorder="1" applyAlignment="1">
      <alignment vertical="center"/>
    </xf>
    <xf numFmtId="0" fontId="0" fillId="0" borderId="91" xfId="0" applyBorder="1" applyAlignment="1">
      <alignment horizontal="right" wrapText="1"/>
    </xf>
    <xf numFmtId="0" fontId="0" fillId="0" borderId="17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80" xfId="0" applyBorder="1" applyAlignment="1">
      <alignment wrapText="1"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1" fillId="0" borderId="20" xfId="0" applyFont="1" applyBorder="1" applyAlignment="1">
      <alignment horizontal="center"/>
    </xf>
    <xf numFmtId="0" fontId="98" fillId="37" borderId="40" xfId="0" applyFont="1" applyFill="1" applyBorder="1" applyAlignment="1">
      <alignment horizontal="left" vertical="center" wrapText="1"/>
    </xf>
    <xf numFmtId="0" fontId="98" fillId="37" borderId="41" xfId="0" applyFont="1" applyFill="1" applyBorder="1" applyAlignment="1">
      <alignment horizontal="left" vertical="center" wrapText="1"/>
    </xf>
    <xf numFmtId="0" fontId="98" fillId="37" borderId="39" xfId="0" applyFont="1" applyFill="1" applyBorder="1" applyAlignment="1">
      <alignment horizontal="left" vertical="center" wrapText="1"/>
    </xf>
    <xf numFmtId="0" fontId="98" fillId="35" borderId="38" xfId="0" applyFont="1" applyFill="1" applyBorder="1" applyAlignment="1">
      <alignment horizontal="left" vertical="center" wrapText="1"/>
    </xf>
    <xf numFmtId="0" fontId="98" fillId="35" borderId="41" xfId="0" applyFont="1" applyFill="1" applyBorder="1" applyAlignment="1">
      <alignment horizontal="left" vertical="center" wrapText="1"/>
    </xf>
    <xf numFmtId="0" fontId="98" fillId="35" borderId="39" xfId="0" applyFont="1" applyFill="1" applyBorder="1" applyAlignment="1">
      <alignment horizontal="left" vertical="center" wrapText="1"/>
    </xf>
    <xf numFmtId="0" fontId="106" fillId="0" borderId="20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107" fillId="35" borderId="16" xfId="0" applyFont="1" applyFill="1" applyBorder="1" applyAlignment="1">
      <alignment/>
    </xf>
    <xf numFmtId="0" fontId="107" fillId="35" borderId="10" xfId="0" applyFont="1" applyFill="1" applyBorder="1" applyAlignment="1">
      <alignment/>
    </xf>
    <xf numFmtId="0" fontId="107" fillId="35" borderId="42" xfId="0" applyFont="1" applyFill="1" applyBorder="1" applyAlignment="1">
      <alignment/>
    </xf>
    <xf numFmtId="0" fontId="107" fillId="35" borderId="50" xfId="0" applyFont="1" applyFill="1" applyBorder="1" applyAlignment="1">
      <alignment/>
    </xf>
    <xf numFmtId="0" fontId="98" fillId="35" borderId="92" xfId="0" applyFont="1" applyFill="1" applyBorder="1" applyAlignment="1">
      <alignment horizontal="center"/>
    </xf>
    <xf numFmtId="0" fontId="98" fillId="35" borderId="93" xfId="0" applyFont="1" applyFill="1" applyBorder="1" applyAlignment="1">
      <alignment horizontal="center"/>
    </xf>
    <xf numFmtId="0" fontId="98" fillId="35" borderId="94" xfId="0" applyFont="1" applyFill="1" applyBorder="1" applyAlignment="1">
      <alignment horizontal="center"/>
    </xf>
    <xf numFmtId="0" fontId="98" fillId="35" borderId="95" xfId="0" applyFont="1" applyFill="1" applyBorder="1" applyAlignment="1">
      <alignment horizontal="center" wrapText="1"/>
    </xf>
    <xf numFmtId="0" fontId="98" fillId="35" borderId="96" xfId="0" applyFont="1" applyFill="1" applyBorder="1" applyAlignment="1">
      <alignment horizontal="center" wrapText="1"/>
    </xf>
    <xf numFmtId="0" fontId="98" fillId="37" borderId="38" xfId="0" applyFont="1" applyFill="1" applyBorder="1" applyAlignment="1">
      <alignment horizontal="left" vertical="center" wrapText="1"/>
    </xf>
    <xf numFmtId="3" fontId="102" fillId="37" borderId="22" xfId="0" applyNumberFormat="1" applyFont="1" applyFill="1" applyBorder="1" applyAlignment="1">
      <alignment vertical="center" wrapText="1"/>
    </xf>
    <xf numFmtId="3" fontId="102" fillId="37" borderId="97" xfId="0" applyNumberFormat="1" applyFont="1" applyFill="1" applyBorder="1" applyAlignment="1">
      <alignment vertical="center" wrapText="1"/>
    </xf>
    <xf numFmtId="3" fontId="102" fillId="37" borderId="28" xfId="0" applyNumberFormat="1" applyFont="1" applyFill="1" applyBorder="1" applyAlignment="1">
      <alignment vertical="center" wrapText="1"/>
    </xf>
    <xf numFmtId="3" fontId="102" fillId="37" borderId="22" xfId="0" applyNumberFormat="1" applyFont="1" applyFill="1" applyBorder="1" applyAlignment="1">
      <alignment wrapText="1"/>
    </xf>
    <xf numFmtId="3" fontId="102" fillId="37" borderId="0" xfId="0" applyNumberFormat="1" applyFont="1" applyFill="1" applyBorder="1" applyAlignment="1">
      <alignment wrapText="1"/>
    </xf>
    <xf numFmtId="3" fontId="102" fillId="37" borderId="98" xfId="0" applyNumberFormat="1" applyFont="1" applyFill="1" applyBorder="1" applyAlignment="1">
      <alignment wrapText="1"/>
    </xf>
    <xf numFmtId="3" fontId="102" fillId="37" borderId="99" xfId="0" applyNumberFormat="1" applyFont="1" applyFill="1" applyBorder="1" applyAlignment="1">
      <alignment vertical="center" wrapText="1"/>
    </xf>
    <xf numFmtId="3" fontId="102" fillId="37" borderId="97" xfId="0" applyNumberFormat="1" applyFont="1" applyFill="1" applyBorder="1" applyAlignment="1">
      <alignment wrapText="1"/>
    </xf>
    <xf numFmtId="3" fontId="102" fillId="37" borderId="99" xfId="0" applyNumberFormat="1" applyFont="1" applyFill="1" applyBorder="1" applyAlignment="1">
      <alignment wrapText="1"/>
    </xf>
    <xf numFmtId="3" fontId="102" fillId="37" borderId="34" xfId="0" applyNumberFormat="1" applyFont="1" applyFill="1" applyBorder="1" applyAlignment="1">
      <alignment wrapText="1"/>
    </xf>
    <xf numFmtId="3" fontId="102" fillId="37" borderId="24" xfId="0" applyNumberFormat="1" applyFont="1" applyFill="1" applyBorder="1" applyAlignment="1">
      <alignment wrapText="1"/>
    </xf>
    <xf numFmtId="3" fontId="102" fillId="37" borderId="28" xfId="0" applyNumberFormat="1" applyFont="1" applyFill="1" applyBorder="1" applyAlignment="1">
      <alignment wrapText="1"/>
    </xf>
    <xf numFmtId="3" fontId="102" fillId="37" borderId="22" xfId="0" applyNumberFormat="1" applyFont="1" applyFill="1" applyBorder="1" applyAlignment="1">
      <alignment/>
    </xf>
    <xf numFmtId="3" fontId="89" fillId="0" borderId="0" xfId="0" applyNumberFormat="1" applyFont="1" applyBorder="1" applyAlignment="1">
      <alignment/>
    </xf>
    <xf numFmtId="3" fontId="89" fillId="0" borderId="98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3" fontId="102" fillId="33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 wrapText="1"/>
    </xf>
    <xf numFmtId="3" fontId="0" fillId="0" borderId="34" xfId="0" applyNumberFormat="1" applyBorder="1" applyAlignment="1">
      <alignment vertical="center" wrapText="1"/>
    </xf>
    <xf numFmtId="3" fontId="83" fillId="33" borderId="35" xfId="0" applyNumberFormat="1" applyFont="1" applyFill="1" applyBorder="1" applyAlignment="1">
      <alignment horizontal="center"/>
    </xf>
    <xf numFmtId="3" fontId="83" fillId="33" borderId="11" xfId="0" applyNumberFormat="1" applyFont="1" applyFill="1" applyBorder="1" applyAlignment="1">
      <alignment horizontal="center"/>
    </xf>
    <xf numFmtId="0" fontId="91" fillId="0" borderId="2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87" fillId="33" borderId="100" xfId="0" applyFont="1" applyFill="1" applyBorder="1" applyAlignment="1">
      <alignment horizontal="center" vertical="center" wrapText="1"/>
    </xf>
    <xf numFmtId="0" fontId="87" fillId="33" borderId="101" xfId="0" applyFont="1" applyFill="1" applyBorder="1" applyAlignment="1">
      <alignment horizontal="center" vertical="center" wrapText="1"/>
    </xf>
    <xf numFmtId="0" fontId="87" fillId="33" borderId="102" xfId="0" applyFont="1" applyFill="1" applyBorder="1" applyAlignment="1">
      <alignment horizontal="center" vertical="center"/>
    </xf>
    <xf numFmtId="0" fontId="87" fillId="33" borderId="103" xfId="0" applyFont="1" applyFill="1" applyBorder="1" applyAlignment="1">
      <alignment horizontal="center" vertical="center"/>
    </xf>
    <xf numFmtId="0" fontId="87" fillId="33" borderId="104" xfId="0" applyFont="1" applyFill="1" applyBorder="1" applyAlignment="1">
      <alignment horizontal="center" vertical="center"/>
    </xf>
    <xf numFmtId="0" fontId="87" fillId="33" borderId="105" xfId="0" applyFont="1" applyFill="1" applyBorder="1" applyAlignment="1">
      <alignment horizontal="center" vertical="center"/>
    </xf>
    <xf numFmtId="0" fontId="108" fillId="34" borderId="19" xfId="0" applyFont="1" applyFill="1" applyBorder="1" applyAlignment="1">
      <alignment horizontal="left" wrapText="1"/>
    </xf>
    <xf numFmtId="0" fontId="87" fillId="33" borderId="29" xfId="0" applyFont="1" applyFill="1" applyBorder="1" applyAlignment="1">
      <alignment horizontal="center" wrapText="1"/>
    </xf>
    <xf numFmtId="0" fontId="87" fillId="33" borderId="37" xfId="0" applyFont="1" applyFill="1" applyBorder="1" applyAlignment="1">
      <alignment horizontal="center" wrapText="1"/>
    </xf>
    <xf numFmtId="0" fontId="87" fillId="33" borderId="22" xfId="0" applyFont="1" applyFill="1" applyBorder="1" applyAlignment="1">
      <alignment horizontal="center"/>
    </xf>
    <xf numFmtId="0" fontId="87" fillId="33" borderId="99" xfId="0" applyFont="1" applyFill="1" applyBorder="1" applyAlignment="1">
      <alignment horizontal="center"/>
    </xf>
    <xf numFmtId="0" fontId="87" fillId="33" borderId="106" xfId="0" applyFont="1" applyFill="1" applyBorder="1" applyAlignment="1">
      <alignment horizontal="center"/>
    </xf>
    <xf numFmtId="0" fontId="87" fillId="33" borderId="28" xfId="0" applyFont="1" applyFill="1" applyBorder="1" applyAlignment="1">
      <alignment horizontal="center"/>
    </xf>
    <xf numFmtId="0" fontId="93" fillId="0" borderId="0" xfId="0" applyNumberFormat="1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49" fontId="87" fillId="33" borderId="22" xfId="0" applyNumberFormat="1" applyFont="1" applyFill="1" applyBorder="1" applyAlignment="1">
      <alignment horizontal="center"/>
    </xf>
    <xf numFmtId="49" fontId="87" fillId="33" borderId="97" xfId="0" applyNumberFormat="1" applyFont="1" applyFill="1" applyBorder="1" applyAlignment="1">
      <alignment horizontal="center"/>
    </xf>
    <xf numFmtId="49" fontId="87" fillId="33" borderId="99" xfId="0" applyNumberFormat="1" applyFont="1" applyFill="1" applyBorder="1" applyAlignment="1">
      <alignment horizontal="center"/>
    </xf>
    <xf numFmtId="0" fontId="87" fillId="33" borderId="97" xfId="0" applyFont="1" applyFill="1" applyBorder="1" applyAlignment="1">
      <alignment horizontal="center"/>
    </xf>
    <xf numFmtId="0" fontId="87" fillId="33" borderId="22" xfId="0" applyFont="1" applyFill="1" applyBorder="1" applyAlignment="1">
      <alignment horizontal="center" vertical="center" wrapText="1"/>
    </xf>
    <xf numFmtId="0" fontId="87" fillId="33" borderId="28" xfId="0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right"/>
    </xf>
    <xf numFmtId="0" fontId="0" fillId="36" borderId="11" xfId="0" applyFill="1" applyBorder="1" applyAlignment="1">
      <alignment horizontal="center"/>
    </xf>
    <xf numFmtId="0" fontId="79" fillId="35" borderId="11" xfId="0" applyFont="1" applyFill="1" applyBorder="1" applyAlignment="1">
      <alignment vertical="center"/>
    </xf>
    <xf numFmtId="3" fontId="0" fillId="36" borderId="11" xfId="0" applyNumberFormat="1" applyFill="1" applyBorder="1" applyAlignment="1">
      <alignment horizontal="center"/>
    </xf>
    <xf numFmtId="0" fontId="79" fillId="35" borderId="36" xfId="0" applyFont="1" applyFill="1" applyBorder="1" applyAlignment="1">
      <alignment horizontal="right"/>
    </xf>
    <xf numFmtId="0" fontId="79" fillId="35" borderId="82" xfId="0" applyFont="1" applyFill="1" applyBorder="1" applyAlignment="1">
      <alignment horizontal="right"/>
    </xf>
    <xf numFmtId="0" fontId="96" fillId="0" borderId="0" xfId="0" applyFont="1" applyAlignment="1">
      <alignment horizontal="center"/>
    </xf>
    <xf numFmtId="0" fontId="81" fillId="0" borderId="0" xfId="0" applyFont="1" applyAlignment="1">
      <alignment horizontal="left"/>
    </xf>
    <xf numFmtId="0" fontId="100" fillId="0" borderId="0" xfId="0" applyFont="1" applyBorder="1" applyAlignment="1">
      <alignment horizontal="left"/>
    </xf>
    <xf numFmtId="0" fontId="93" fillId="0" borderId="20" xfId="0" applyFont="1" applyBorder="1" applyAlignment="1">
      <alignment horizontal="center"/>
    </xf>
    <xf numFmtId="0" fontId="96" fillId="0" borderId="11" xfId="0" applyFont="1" applyBorder="1" applyAlignment="1">
      <alignment horizontal="center" vertical="center"/>
    </xf>
    <xf numFmtId="0" fontId="0" fillId="0" borderId="8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93" fillId="0" borderId="0" xfId="0" applyFont="1" applyAlignment="1">
      <alignment horizontal="center"/>
    </xf>
    <xf numFmtId="3" fontId="0" fillId="0" borderId="36" xfId="0" applyNumberFormat="1" applyBorder="1" applyAlignment="1">
      <alignment horizontal="center" vertical="center"/>
    </xf>
    <xf numFmtId="3" fontId="0" fillId="0" borderId="82" xfId="0" applyNumberFormat="1" applyBorder="1" applyAlignment="1">
      <alignment horizontal="center" vertical="center"/>
    </xf>
    <xf numFmtId="3" fontId="0" fillId="0" borderId="74" xfId="0" applyNumberFormat="1" applyBorder="1" applyAlignment="1">
      <alignment horizontal="center" vertical="center"/>
    </xf>
    <xf numFmtId="3" fontId="79" fillId="35" borderId="52" xfId="0" applyNumberFormat="1" applyFont="1" applyFill="1" applyBorder="1" applyAlignment="1">
      <alignment horizontal="center" vertical="center"/>
    </xf>
    <xf numFmtId="3" fontId="79" fillId="35" borderId="107" xfId="0" applyNumberFormat="1" applyFont="1" applyFill="1" applyBorder="1" applyAlignment="1">
      <alignment horizontal="center" vertical="center"/>
    </xf>
    <xf numFmtId="3" fontId="79" fillId="35" borderId="108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79" fillId="35" borderId="51" xfId="0" applyFont="1" applyFill="1" applyBorder="1" applyAlignment="1">
      <alignment horizontal="center" vertical="center"/>
    </xf>
    <xf numFmtId="0" fontId="79" fillId="35" borderId="109" xfId="0" applyFont="1" applyFill="1" applyBorder="1" applyAlignment="1">
      <alignment horizontal="center" vertical="center"/>
    </xf>
    <xf numFmtId="0" fontId="79" fillId="35" borderId="95" xfId="0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center"/>
    </xf>
    <xf numFmtId="0" fontId="59" fillId="36" borderId="57" xfId="0" applyFont="1" applyFill="1" applyBorder="1" applyAlignment="1">
      <alignment horizontal="center" vertical="center" textRotation="90" wrapText="1"/>
    </xf>
    <xf numFmtId="0" fontId="81" fillId="36" borderId="62" xfId="0" applyFont="1" applyFill="1" applyBorder="1" applyAlignment="1">
      <alignment horizontal="center" vertical="center" textRotation="90"/>
    </xf>
    <xf numFmtId="0" fontId="59" fillId="36" borderId="56" xfId="0" applyFont="1" applyFill="1" applyBorder="1" applyAlignment="1">
      <alignment horizontal="center" vertical="center" textRotation="90"/>
    </xf>
    <xf numFmtId="0" fontId="59" fillId="36" borderId="67" xfId="0" applyFont="1" applyFill="1" applyBorder="1" applyAlignment="1">
      <alignment horizontal="center" vertical="center" textRotation="90"/>
    </xf>
    <xf numFmtId="0" fontId="109" fillId="36" borderId="110" xfId="0" applyFont="1" applyFill="1" applyBorder="1" applyAlignment="1">
      <alignment horizontal="center" vertical="center" textRotation="90"/>
    </xf>
    <xf numFmtId="0" fontId="109" fillId="36" borderId="71" xfId="0" applyFont="1" applyFill="1" applyBorder="1" applyAlignment="1">
      <alignment horizontal="center" vertical="center" textRotation="90"/>
    </xf>
    <xf numFmtId="0" fontId="59" fillId="36" borderId="111" xfId="0" applyFont="1" applyFill="1" applyBorder="1" applyAlignment="1">
      <alignment horizontal="center" vertical="center" textRotation="90"/>
    </xf>
    <xf numFmtId="0" fontId="59" fillId="36" borderId="112" xfId="0" applyFont="1" applyFill="1" applyBorder="1" applyAlignment="1">
      <alignment horizontal="center" vertical="center" textRotation="90"/>
    </xf>
    <xf numFmtId="0" fontId="59" fillId="36" borderId="55" xfId="0" applyFont="1" applyFill="1" applyBorder="1" applyAlignment="1">
      <alignment horizontal="center" vertical="center" textRotation="90"/>
    </xf>
    <xf numFmtId="0" fontId="59" fillId="36" borderId="66" xfId="0" applyFont="1" applyFill="1" applyBorder="1" applyAlignment="1">
      <alignment horizontal="center" vertical="center" textRotation="90"/>
    </xf>
    <xf numFmtId="0" fontId="46" fillId="36" borderId="113" xfId="0" applyFont="1" applyFill="1" applyBorder="1" applyAlignment="1">
      <alignment horizontal="center" vertical="center"/>
    </xf>
    <xf numFmtId="0" fontId="46" fillId="36" borderId="114" xfId="0" applyFont="1" applyFill="1" applyBorder="1" applyAlignment="1">
      <alignment horizontal="center" vertical="center"/>
    </xf>
    <xf numFmtId="0" fontId="46" fillId="36" borderId="111" xfId="0" applyFont="1" applyFill="1" applyBorder="1" applyAlignment="1">
      <alignment horizontal="center" vertical="center"/>
    </xf>
    <xf numFmtId="0" fontId="59" fillId="36" borderId="115" xfId="0" applyFont="1" applyFill="1" applyBorder="1" applyAlignment="1">
      <alignment horizontal="center" vertical="center" textRotation="90"/>
    </xf>
    <xf numFmtId="0" fontId="59" fillId="36" borderId="68" xfId="0" applyFont="1" applyFill="1" applyBorder="1" applyAlignment="1">
      <alignment horizontal="center" vertical="center" textRotation="90"/>
    </xf>
    <xf numFmtId="0" fontId="59" fillId="36" borderId="116" xfId="0" applyFont="1" applyFill="1" applyBorder="1" applyAlignment="1">
      <alignment horizontal="center" vertical="center" textRotation="90"/>
    </xf>
    <xf numFmtId="0" fontId="59" fillId="36" borderId="69" xfId="0" applyFont="1" applyFill="1" applyBorder="1" applyAlignment="1">
      <alignment horizontal="center" vertical="center" textRotation="90"/>
    </xf>
    <xf numFmtId="0" fontId="59" fillId="36" borderId="117" xfId="0" applyFont="1" applyFill="1" applyBorder="1" applyAlignment="1">
      <alignment horizontal="center" vertical="center" textRotation="90" wrapText="1"/>
    </xf>
    <xf numFmtId="0" fontId="81" fillId="36" borderId="118" xfId="0" applyFont="1" applyFill="1" applyBorder="1" applyAlignment="1">
      <alignment horizontal="center" vertical="center" textRotation="90"/>
    </xf>
    <xf numFmtId="0" fontId="59" fillId="36" borderId="57" xfId="0" applyFont="1" applyFill="1" applyBorder="1" applyAlignment="1">
      <alignment horizontal="center" vertical="center" textRotation="90"/>
    </xf>
    <xf numFmtId="0" fontId="59" fillId="36" borderId="62" xfId="0" applyFont="1" applyFill="1" applyBorder="1" applyAlignment="1">
      <alignment horizontal="center" vertical="center" textRotation="90"/>
    </xf>
    <xf numFmtId="0" fontId="59" fillId="36" borderId="110" xfId="0" applyFont="1" applyFill="1" applyBorder="1" applyAlignment="1">
      <alignment horizontal="center" vertical="center" textRotation="90"/>
    </xf>
    <xf numFmtId="0" fontId="59" fillId="36" borderId="71" xfId="0" applyFont="1" applyFill="1" applyBorder="1" applyAlignment="1">
      <alignment horizontal="center" vertical="center" textRotation="90"/>
    </xf>
    <xf numFmtId="0" fontId="59" fillId="36" borderId="119" xfId="0" applyFont="1" applyFill="1" applyBorder="1" applyAlignment="1">
      <alignment horizontal="center" vertical="center" textRotation="90" wrapText="1"/>
    </xf>
    <xf numFmtId="0" fontId="81" fillId="36" borderId="70" xfId="0" applyFont="1" applyFill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5" borderId="26" xfId="0" applyFont="1" applyFill="1" applyBorder="1" applyAlignment="1">
      <alignment horizontal="center" vertical="center"/>
    </xf>
    <xf numFmtId="0" fontId="49" fillId="35" borderId="122" xfId="0" applyFont="1" applyFill="1" applyBorder="1" applyAlignment="1">
      <alignment horizontal="center" vertical="center"/>
    </xf>
    <xf numFmtId="0" fontId="49" fillId="35" borderId="123" xfId="0" applyFont="1" applyFill="1" applyBorder="1" applyAlignment="1">
      <alignment horizontal="center" vertical="center"/>
    </xf>
    <xf numFmtId="0" fontId="49" fillId="35" borderId="124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46" fillId="36" borderId="125" xfId="0" applyFont="1" applyFill="1" applyBorder="1" applyAlignment="1">
      <alignment horizontal="center" vertical="center"/>
    </xf>
    <xf numFmtId="0" fontId="59" fillId="36" borderId="59" xfId="0" applyFont="1" applyFill="1" applyBorder="1" applyAlignment="1">
      <alignment horizontal="center" vertical="center" textRotation="90" wrapText="1"/>
    </xf>
    <xf numFmtId="0" fontId="81" fillId="36" borderId="126" xfId="0" applyFont="1" applyFill="1" applyBorder="1" applyAlignment="1">
      <alignment horizontal="center" vertical="center" textRotation="90"/>
    </xf>
    <xf numFmtId="0" fontId="59" fillId="36" borderId="11" xfId="0" applyFont="1" applyFill="1" applyBorder="1" applyAlignment="1">
      <alignment horizontal="center" vertical="center" textRotation="90"/>
    </xf>
    <xf numFmtId="0" fontId="59" fillId="36" borderId="80" xfId="0" applyFont="1" applyFill="1" applyBorder="1" applyAlignment="1">
      <alignment horizontal="center" vertical="center" textRotation="90"/>
    </xf>
    <xf numFmtId="0" fontId="109" fillId="36" borderId="127" xfId="0" applyFont="1" applyFill="1" applyBorder="1" applyAlignment="1">
      <alignment horizontal="center" vertical="center" textRotation="90"/>
    </xf>
    <xf numFmtId="0" fontId="109" fillId="36" borderId="47" xfId="0" applyFont="1" applyFill="1" applyBorder="1" applyAlignment="1">
      <alignment horizontal="center" vertical="center" textRotation="90"/>
    </xf>
    <xf numFmtId="0" fontId="59" fillId="36" borderId="128" xfId="0" applyFont="1" applyFill="1" applyBorder="1" applyAlignment="1">
      <alignment horizontal="center" vertical="center" textRotation="90"/>
    </xf>
    <xf numFmtId="0" fontId="59" fillId="36" borderId="125" xfId="0" applyFont="1" applyFill="1" applyBorder="1" applyAlignment="1">
      <alignment horizontal="center" vertical="center" textRotation="90"/>
    </xf>
    <xf numFmtId="0" fontId="59" fillId="36" borderId="58" xfId="0" applyFont="1" applyFill="1" applyBorder="1" applyAlignment="1">
      <alignment horizontal="center" vertical="center" textRotation="90"/>
    </xf>
    <xf numFmtId="0" fontId="59" fillId="36" borderId="129" xfId="0" applyFont="1" applyFill="1" applyBorder="1" applyAlignment="1">
      <alignment horizontal="center" vertical="center" textRotation="90"/>
    </xf>
    <xf numFmtId="0" fontId="59" fillId="36" borderId="130" xfId="0" applyFont="1" applyFill="1" applyBorder="1" applyAlignment="1">
      <alignment horizontal="center" vertical="center" textRotation="90"/>
    </xf>
    <xf numFmtId="0" fontId="59" fillId="36" borderId="48" xfId="0" applyFont="1" applyFill="1" applyBorder="1" applyAlignment="1">
      <alignment horizontal="center" vertical="center" textRotation="90"/>
    </xf>
    <xf numFmtId="0" fontId="59" fillId="36" borderId="131" xfId="0" applyFont="1" applyFill="1" applyBorder="1" applyAlignment="1">
      <alignment horizontal="center" vertical="center" textRotation="90" wrapText="1"/>
    </xf>
    <xf numFmtId="0" fontId="81" fillId="36" borderId="132" xfId="0" applyFont="1" applyFill="1" applyBorder="1" applyAlignment="1">
      <alignment horizontal="center" vertical="center" textRotation="90"/>
    </xf>
    <xf numFmtId="0" fontId="59" fillId="36" borderId="59" xfId="0" applyFont="1" applyFill="1" applyBorder="1" applyAlignment="1">
      <alignment horizontal="center" vertical="center" textRotation="90"/>
    </xf>
    <xf numFmtId="0" fontId="59" fillId="36" borderId="126" xfId="0" applyFont="1" applyFill="1" applyBorder="1" applyAlignment="1">
      <alignment horizontal="center" vertical="center" textRotation="90"/>
    </xf>
    <xf numFmtId="0" fontId="59" fillId="36" borderId="127" xfId="0" applyFont="1" applyFill="1" applyBorder="1" applyAlignment="1">
      <alignment horizontal="center" vertical="center" textRotation="90"/>
    </xf>
    <xf numFmtId="0" fontId="59" fillId="36" borderId="47" xfId="0" applyFont="1" applyFill="1" applyBorder="1" applyAlignment="1">
      <alignment horizontal="center" vertical="center" textRotation="90"/>
    </xf>
    <xf numFmtId="0" fontId="59" fillId="36" borderId="126" xfId="0" applyFont="1" applyFill="1" applyBorder="1" applyAlignment="1">
      <alignment horizontal="center" vertical="center" textRotation="90" wrapText="1"/>
    </xf>
    <xf numFmtId="0" fontId="81" fillId="36" borderId="133" xfId="0" applyFont="1" applyFill="1" applyBorder="1" applyAlignment="1">
      <alignment horizontal="center" vertical="center" textRotation="90"/>
    </xf>
    <xf numFmtId="0" fontId="49" fillId="35" borderId="134" xfId="0" applyFont="1" applyFill="1" applyBorder="1" applyAlignment="1">
      <alignment horizontal="center" vertical="center"/>
    </xf>
    <xf numFmtId="0" fontId="49" fillId="35" borderId="135" xfId="0" applyFont="1" applyFill="1" applyBorder="1" applyAlignment="1">
      <alignment horizontal="center" vertical="center"/>
    </xf>
    <xf numFmtId="0" fontId="46" fillId="36" borderId="136" xfId="0" applyFont="1" applyFill="1" applyBorder="1" applyAlignment="1">
      <alignment horizontal="center" vertical="center"/>
    </xf>
    <xf numFmtId="0" fontId="46" fillId="36" borderId="13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00" fillId="0" borderId="0" xfId="0" applyFont="1" applyBorder="1" applyAlignment="1">
      <alignment horizontal="center" vertical="top"/>
    </xf>
    <xf numFmtId="0" fontId="93" fillId="0" borderId="0" xfId="0" applyFont="1" applyBorder="1" applyAlignment="1">
      <alignment horizontal="center" wrapText="1"/>
    </xf>
    <xf numFmtId="0" fontId="9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1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9" fillId="35" borderId="80" xfId="0" applyFont="1" applyFill="1" applyBorder="1" applyAlignment="1">
      <alignment horizontal="center" vertical="center" wrapText="1"/>
    </xf>
    <xf numFmtId="0" fontId="79" fillId="35" borderId="48" xfId="0" applyFont="1" applyFill="1" applyBorder="1" applyAlignment="1">
      <alignment horizontal="center" vertical="center" wrapText="1"/>
    </xf>
    <xf numFmtId="0" fontId="79" fillId="35" borderId="65" xfId="0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left" vertical="top" wrapText="1"/>
    </xf>
    <xf numFmtId="0" fontId="81" fillId="0" borderId="0" xfId="0" applyFont="1" applyAlignment="1">
      <alignment horizontal="left" vertical="top"/>
    </xf>
    <xf numFmtId="0" fontId="79" fillId="35" borderId="11" xfId="0" applyFont="1" applyFill="1" applyBorder="1" applyAlignment="1">
      <alignment horizontal="right" wrapText="1"/>
    </xf>
    <xf numFmtId="0" fontId="87" fillId="35" borderId="11" xfId="0" applyFont="1" applyFill="1" applyBorder="1" applyAlignment="1">
      <alignment horizontal="center" vertical="center" wrapText="1"/>
    </xf>
    <xf numFmtId="0" fontId="108" fillId="35" borderId="11" xfId="0" applyFont="1" applyFill="1" applyBorder="1" applyAlignment="1">
      <alignment horizontal="center" vertical="center" wrapText="1"/>
    </xf>
    <xf numFmtId="0" fontId="79" fillId="35" borderId="36" xfId="0" applyFont="1" applyFill="1" applyBorder="1" applyAlignment="1">
      <alignment horizontal="right" wrapText="1"/>
    </xf>
    <xf numFmtId="0" fontId="79" fillId="35" borderId="31" xfId="0" applyFont="1" applyFill="1" applyBorder="1" applyAlignment="1">
      <alignment horizontal="right" wrapText="1"/>
    </xf>
    <xf numFmtId="0" fontId="79" fillId="35" borderId="46" xfId="0" applyFont="1" applyFill="1" applyBorder="1" applyAlignment="1">
      <alignment horizontal="right" wrapText="1"/>
    </xf>
    <xf numFmtId="0" fontId="79" fillId="35" borderId="82" xfId="0" applyFont="1" applyFill="1" applyBorder="1" applyAlignment="1">
      <alignment horizontal="right" wrapText="1"/>
    </xf>
    <xf numFmtId="0" fontId="0" fillId="35" borderId="8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6</xdr:row>
      <xdr:rowOff>85725</xdr:rowOff>
    </xdr:from>
    <xdr:to>
      <xdr:col>6</xdr:col>
      <xdr:colOff>85725</xdr:colOff>
      <xdr:row>12</xdr:row>
      <xdr:rowOff>85725</xdr:rowOff>
    </xdr:to>
    <xdr:pic>
      <xdr:nvPicPr>
        <xdr:cNvPr id="2" name="4 Resim"/>
        <xdr:cNvPicPr preferRelativeResize="1">
          <a:picLocks noChangeAspect="1"/>
        </xdr:cNvPicPr>
      </xdr:nvPicPr>
      <xdr:blipFill>
        <a:blip r:embed="rId2"/>
        <a:srcRect l="30540" t="36575" r="28636" b="28793"/>
        <a:stretch>
          <a:fillRect/>
        </a:stretch>
      </xdr:blipFill>
      <xdr:spPr>
        <a:xfrm>
          <a:off x="2219325" y="1323975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workbookViewId="0" topLeftCell="A13">
      <selection activeCell="J30" sqref="J30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66" t="s">
        <v>276</v>
      </c>
      <c r="B4" s="366"/>
      <c r="C4" s="366"/>
      <c r="D4" s="366"/>
      <c r="E4" s="366"/>
      <c r="F4" s="366"/>
      <c r="G4" s="366"/>
      <c r="H4" s="366"/>
      <c r="I4" s="366"/>
    </row>
    <row r="18" spans="1:9" ht="20.25">
      <c r="A18" s="367" t="s">
        <v>277</v>
      </c>
      <c r="B18" s="367"/>
      <c r="C18" s="367"/>
      <c r="D18" s="367"/>
      <c r="E18" s="367"/>
      <c r="F18" s="367"/>
      <c r="G18" s="367"/>
      <c r="H18" s="367"/>
      <c r="I18" s="367"/>
    </row>
    <row r="19" spans="1:9" ht="20.25">
      <c r="A19" s="367"/>
      <c r="B19" s="367"/>
      <c r="C19" s="367"/>
      <c r="D19" s="367"/>
      <c r="E19" s="367"/>
      <c r="F19" s="367"/>
      <c r="G19" s="367"/>
      <c r="H19" s="367"/>
      <c r="I19" s="367"/>
    </row>
    <row r="20" spans="1:7" ht="20.25">
      <c r="A20" s="367"/>
      <c r="B20" s="367"/>
      <c r="C20" s="367"/>
      <c r="D20" s="367"/>
      <c r="E20" s="367"/>
      <c r="F20" s="367"/>
      <c r="G20" s="367"/>
    </row>
    <row r="21" spans="1:7" ht="15.75">
      <c r="A21" s="95"/>
      <c r="B21" s="96"/>
      <c r="C21" s="96"/>
      <c r="D21" s="96"/>
      <c r="E21" s="96"/>
      <c r="F21" s="96"/>
      <c r="G21" s="96"/>
    </row>
    <row r="22" spans="1:7" ht="15.75">
      <c r="A22" s="95"/>
      <c r="B22" s="96"/>
      <c r="C22" s="96"/>
      <c r="D22" s="96"/>
      <c r="E22" s="96"/>
      <c r="F22" s="96"/>
      <c r="G22" s="96"/>
    </row>
    <row r="23" spans="1:9" ht="20.25">
      <c r="A23" s="368" t="s">
        <v>418</v>
      </c>
      <c r="B23" s="368"/>
      <c r="C23" s="368"/>
      <c r="D23" s="368"/>
      <c r="E23" s="368"/>
      <c r="F23" s="368"/>
      <c r="G23" s="368"/>
      <c r="H23" s="368"/>
      <c r="I23" s="368"/>
    </row>
    <row r="24" spans="1:7" ht="15.75">
      <c r="A24" s="95"/>
      <c r="B24" s="96"/>
      <c r="C24" s="96"/>
      <c r="D24" s="96"/>
      <c r="E24" s="96"/>
      <c r="F24" s="96"/>
      <c r="G24" s="96"/>
    </row>
    <row r="25" spans="1:7" ht="15.75">
      <c r="A25" s="95"/>
      <c r="B25" s="96"/>
      <c r="C25" s="96"/>
      <c r="D25" s="96"/>
      <c r="E25" s="96"/>
      <c r="F25" s="96"/>
      <c r="G25" s="96"/>
    </row>
    <row r="26" spans="1:7" ht="15.75">
      <c r="A26" s="95"/>
      <c r="B26" s="96"/>
      <c r="C26" s="96"/>
      <c r="D26" s="96"/>
      <c r="E26" s="96"/>
      <c r="F26" s="96"/>
      <c r="G26" s="96"/>
    </row>
    <row r="27" spans="1:7" ht="15.75">
      <c r="A27" s="95"/>
      <c r="B27" s="96"/>
      <c r="C27" s="96"/>
      <c r="D27" s="96"/>
      <c r="E27" s="96"/>
      <c r="F27" s="96"/>
      <c r="G27" s="96"/>
    </row>
    <row r="28" spans="1:7" ht="15.75">
      <c r="A28" s="95"/>
      <c r="B28" s="96"/>
      <c r="C28" s="96"/>
      <c r="D28" s="96"/>
      <c r="E28" s="96"/>
      <c r="F28" s="96"/>
      <c r="G28" s="96"/>
    </row>
    <row r="29" spans="1:7" ht="23.25">
      <c r="A29" s="95"/>
      <c r="B29" s="96"/>
      <c r="C29" s="369"/>
      <c r="D29" s="369"/>
      <c r="E29" s="369"/>
      <c r="F29" s="96"/>
      <c r="G29" s="96"/>
    </row>
    <row r="30" spans="1:7" ht="15.75">
      <c r="A30" s="95"/>
      <c r="B30" s="96"/>
      <c r="C30" s="96"/>
      <c r="D30" s="96"/>
      <c r="E30" s="96"/>
      <c r="F30" s="96"/>
      <c r="G30" s="96"/>
    </row>
    <row r="31" spans="1:7" ht="15.75">
      <c r="A31" s="95"/>
      <c r="B31" s="96"/>
      <c r="C31" s="96"/>
      <c r="D31" s="96"/>
      <c r="E31" s="96"/>
      <c r="F31" s="96"/>
      <c r="G31" s="96"/>
    </row>
    <row r="32" spans="1:7" ht="15.75">
      <c r="A32" s="95"/>
      <c r="B32" s="96"/>
      <c r="C32" s="96"/>
      <c r="D32" s="96"/>
      <c r="E32" s="96"/>
      <c r="F32" s="96"/>
      <c r="G32" s="96"/>
    </row>
    <row r="33" spans="1:7" ht="15.75">
      <c r="A33" s="95"/>
      <c r="B33" s="96"/>
      <c r="C33" s="96"/>
      <c r="D33" s="96"/>
      <c r="E33" s="96"/>
      <c r="F33" s="96"/>
      <c r="G33" s="96"/>
    </row>
    <row r="34" spans="1:7" ht="15.75">
      <c r="A34" s="95"/>
      <c r="B34" s="96"/>
      <c r="C34" s="96"/>
      <c r="D34" s="96"/>
      <c r="E34" s="96"/>
      <c r="F34" s="96"/>
      <c r="G34" s="96"/>
    </row>
    <row r="35" spans="1:7" ht="15.75">
      <c r="A35" s="95"/>
      <c r="B35" s="96"/>
      <c r="C35" s="96"/>
      <c r="D35" s="96"/>
      <c r="E35" s="96"/>
      <c r="F35" s="96"/>
      <c r="G35" s="96"/>
    </row>
    <row r="36" spans="1:7" ht="15.75">
      <c r="A36" s="95"/>
      <c r="B36" s="96"/>
      <c r="C36" s="96"/>
      <c r="D36" s="96"/>
      <c r="E36" s="96"/>
      <c r="F36" s="96"/>
      <c r="G36" s="96"/>
    </row>
    <row r="37" spans="1:7" ht="15.75">
      <c r="A37" s="95"/>
      <c r="B37" s="96"/>
      <c r="C37" s="96"/>
      <c r="D37" s="96"/>
      <c r="E37" s="96"/>
      <c r="F37" s="96"/>
      <c r="G37" s="96"/>
    </row>
    <row r="38" spans="1:9" ht="15.75">
      <c r="A38" s="364" t="s">
        <v>278</v>
      </c>
      <c r="B38" s="364"/>
      <c r="C38" s="364"/>
      <c r="D38" s="364"/>
      <c r="E38" s="364"/>
      <c r="F38" s="364"/>
      <c r="G38" s="364"/>
      <c r="H38" s="364"/>
      <c r="I38" s="364"/>
    </row>
    <row r="39" spans="1:9" ht="15.75">
      <c r="A39" s="364" t="s">
        <v>279</v>
      </c>
      <c r="B39" s="364"/>
      <c r="C39" s="364"/>
      <c r="D39" s="364"/>
      <c r="E39" s="364"/>
      <c r="F39" s="364"/>
      <c r="G39" s="364"/>
      <c r="H39" s="364"/>
      <c r="I39" s="364"/>
    </row>
    <row r="40" spans="1:9" ht="15.75">
      <c r="A40" s="95"/>
      <c r="B40" s="96"/>
      <c r="C40" s="96"/>
      <c r="D40" s="96"/>
      <c r="E40" s="96"/>
      <c r="F40" s="96"/>
      <c r="G40" s="96"/>
      <c r="H40" s="97"/>
      <c r="I40" s="97"/>
    </row>
    <row r="41" spans="1:9" ht="15.75">
      <c r="A41" s="95"/>
      <c r="B41" s="96"/>
      <c r="C41" s="96"/>
      <c r="D41" s="96"/>
      <c r="E41" s="96"/>
      <c r="F41" s="96"/>
      <c r="G41" s="96"/>
      <c r="H41" s="97"/>
      <c r="I41" s="97"/>
    </row>
    <row r="42" spans="1:9" ht="15">
      <c r="A42" s="365" t="s">
        <v>419</v>
      </c>
      <c r="B42" s="365"/>
      <c r="C42" s="365"/>
      <c r="D42" s="365"/>
      <c r="E42" s="365"/>
      <c r="F42" s="365"/>
      <c r="G42" s="365"/>
      <c r="H42" s="365"/>
      <c r="I42" s="365"/>
    </row>
    <row r="43" spans="1:7" ht="15">
      <c r="A43" s="97"/>
      <c r="B43" s="97"/>
      <c r="C43" s="97"/>
      <c r="D43" s="97"/>
      <c r="E43" s="97"/>
      <c r="F43" s="97"/>
      <c r="G43" s="97"/>
    </row>
    <row r="44" spans="1:7" ht="15">
      <c r="A44" s="97"/>
      <c r="B44" s="97"/>
      <c r="C44" s="97"/>
      <c r="D44" s="97"/>
      <c r="E44" s="97"/>
      <c r="F44" s="97"/>
      <c r="G44" s="97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="80" zoomScaleNormal="80" workbookViewId="0" topLeftCell="A1">
      <selection activeCell="A4" sqref="A4"/>
    </sheetView>
  </sheetViews>
  <sheetFormatPr defaultColWidth="9.140625" defaultRowHeight="15"/>
  <sheetData>
    <row r="2" spans="1:10" ht="18.75" thickBot="1">
      <c r="A2" s="370" t="s">
        <v>423</v>
      </c>
      <c r="B2" s="370"/>
      <c r="C2" s="370"/>
      <c r="D2" s="370"/>
      <c r="E2" s="370"/>
      <c r="F2" s="370"/>
      <c r="G2" s="370"/>
      <c r="H2" s="370"/>
      <c r="I2" s="370"/>
      <c r="J2" s="370"/>
    </row>
    <row r="5" spans="1:10" ht="18.75" customHeight="1">
      <c r="A5" s="405" t="s">
        <v>123</v>
      </c>
      <c r="B5" s="405"/>
      <c r="C5" s="405"/>
      <c r="D5" s="405"/>
      <c r="E5" s="405"/>
      <c r="F5" s="405"/>
      <c r="G5" s="405"/>
      <c r="H5" s="405"/>
      <c r="I5" s="405"/>
      <c r="J5" s="405"/>
    </row>
    <row r="6" spans="3:10" ht="15.75">
      <c r="C6" s="1"/>
      <c r="D6" s="68"/>
      <c r="E6" s="68"/>
      <c r="F6" s="68"/>
      <c r="G6" s="68"/>
      <c r="H6" s="68"/>
      <c r="I6" s="68"/>
      <c r="J6" s="68"/>
    </row>
    <row r="7" spans="3:10" ht="15.75">
      <c r="C7" s="1"/>
      <c r="D7" s="68"/>
      <c r="E7" s="68"/>
      <c r="F7" s="68"/>
      <c r="G7" s="68"/>
      <c r="H7" s="68"/>
      <c r="I7" s="68"/>
      <c r="J7" s="68"/>
    </row>
    <row r="8" ht="15.75" thickBot="1"/>
    <row r="9" spans="2:10" ht="24.75" customHeight="1">
      <c r="B9" s="141"/>
      <c r="C9" s="458" t="s">
        <v>124</v>
      </c>
      <c r="D9" s="459"/>
      <c r="E9" s="458" t="s">
        <v>125</v>
      </c>
      <c r="F9" s="459"/>
      <c r="G9" s="458" t="s">
        <v>126</v>
      </c>
      <c r="H9" s="459"/>
      <c r="I9" s="458" t="s">
        <v>127</v>
      </c>
      <c r="J9" s="460"/>
    </row>
    <row r="10" spans="2:10" ht="24.75" customHeight="1">
      <c r="B10" s="142" t="s">
        <v>128</v>
      </c>
      <c r="C10" s="449">
        <v>2118</v>
      </c>
      <c r="D10" s="450"/>
      <c r="E10" s="449">
        <v>1400</v>
      </c>
      <c r="F10" s="450"/>
      <c r="G10" s="455">
        <v>27</v>
      </c>
      <c r="H10" s="457"/>
      <c r="I10" s="455">
        <v>10</v>
      </c>
      <c r="J10" s="456"/>
    </row>
    <row r="11" spans="2:10" ht="24.75" customHeight="1">
      <c r="B11" s="143" t="s">
        <v>129</v>
      </c>
      <c r="C11" s="449">
        <v>1757</v>
      </c>
      <c r="D11" s="450"/>
      <c r="E11" s="449">
        <v>910</v>
      </c>
      <c r="F11" s="450"/>
      <c r="G11" s="455">
        <v>13</v>
      </c>
      <c r="H11" s="457"/>
      <c r="I11" s="455">
        <v>4</v>
      </c>
      <c r="J11" s="456"/>
    </row>
    <row r="12" spans="2:10" ht="24.75" customHeight="1">
      <c r="B12" s="142" t="s">
        <v>130</v>
      </c>
      <c r="C12" s="449">
        <v>2083</v>
      </c>
      <c r="D12" s="450"/>
      <c r="E12" s="449">
        <v>990</v>
      </c>
      <c r="F12" s="450"/>
      <c r="G12" s="449">
        <v>15</v>
      </c>
      <c r="H12" s="450"/>
      <c r="I12" s="449">
        <v>3</v>
      </c>
      <c r="J12" s="451"/>
    </row>
    <row r="13" spans="2:10" ht="24.75" customHeight="1">
      <c r="B13" s="143" t="s">
        <v>131</v>
      </c>
      <c r="C13" s="449">
        <v>2163</v>
      </c>
      <c r="D13" s="450"/>
      <c r="E13" s="449">
        <v>912</v>
      </c>
      <c r="F13" s="450"/>
      <c r="G13" s="449">
        <v>52</v>
      </c>
      <c r="H13" s="450"/>
      <c r="I13" s="449">
        <v>2</v>
      </c>
      <c r="J13" s="451"/>
    </row>
    <row r="14" spans="2:10" ht="24.75" customHeight="1">
      <c r="B14" s="144" t="s">
        <v>132</v>
      </c>
      <c r="C14" s="449">
        <v>2276</v>
      </c>
      <c r="D14" s="450"/>
      <c r="E14" s="449">
        <v>938</v>
      </c>
      <c r="F14" s="450"/>
      <c r="G14" s="449">
        <v>79</v>
      </c>
      <c r="H14" s="450"/>
      <c r="I14" s="449">
        <v>1</v>
      </c>
      <c r="J14" s="451"/>
    </row>
    <row r="15" spans="2:10" ht="24.75" customHeight="1">
      <c r="B15" s="145" t="s">
        <v>133</v>
      </c>
      <c r="C15" s="449">
        <v>2096</v>
      </c>
      <c r="D15" s="450"/>
      <c r="E15" s="449">
        <v>1047</v>
      </c>
      <c r="F15" s="450"/>
      <c r="G15" s="449">
        <v>55</v>
      </c>
      <c r="H15" s="450"/>
      <c r="I15" s="449">
        <v>6</v>
      </c>
      <c r="J15" s="451"/>
    </row>
    <row r="16" spans="2:10" ht="24.75" customHeight="1">
      <c r="B16" s="144" t="s">
        <v>134</v>
      </c>
      <c r="C16" s="449">
        <v>1865</v>
      </c>
      <c r="D16" s="450"/>
      <c r="E16" s="449">
        <v>1127</v>
      </c>
      <c r="F16" s="450"/>
      <c r="G16" s="449">
        <v>96</v>
      </c>
      <c r="H16" s="450"/>
      <c r="I16" s="449">
        <v>4</v>
      </c>
      <c r="J16" s="451"/>
    </row>
    <row r="17" spans="2:10" ht="24.75" customHeight="1">
      <c r="B17" s="145" t="s">
        <v>299</v>
      </c>
      <c r="C17" s="449">
        <v>1635</v>
      </c>
      <c r="D17" s="450"/>
      <c r="E17" s="449">
        <v>741</v>
      </c>
      <c r="F17" s="450"/>
      <c r="G17" s="449">
        <v>48</v>
      </c>
      <c r="H17" s="450"/>
      <c r="I17" s="449">
        <v>3</v>
      </c>
      <c r="J17" s="451"/>
    </row>
    <row r="18" spans="2:10" ht="24.75" customHeight="1">
      <c r="B18" s="144" t="s">
        <v>300</v>
      </c>
      <c r="C18" s="449">
        <v>1614</v>
      </c>
      <c r="D18" s="450"/>
      <c r="E18" s="449">
        <v>713</v>
      </c>
      <c r="F18" s="450"/>
      <c r="G18" s="449">
        <v>32</v>
      </c>
      <c r="H18" s="450"/>
      <c r="I18" s="449">
        <v>0</v>
      </c>
      <c r="J18" s="451"/>
    </row>
    <row r="19" spans="2:10" ht="24.75" customHeight="1">
      <c r="B19" s="145" t="s">
        <v>302</v>
      </c>
      <c r="C19" s="449">
        <v>1837</v>
      </c>
      <c r="D19" s="450"/>
      <c r="E19" s="449">
        <v>874</v>
      </c>
      <c r="F19" s="450"/>
      <c r="G19" s="449">
        <v>96</v>
      </c>
      <c r="H19" s="450"/>
      <c r="I19" s="449">
        <v>1</v>
      </c>
      <c r="J19" s="451"/>
    </row>
    <row r="20" spans="2:10" ht="24.75" customHeight="1">
      <c r="B20" s="144" t="s">
        <v>303</v>
      </c>
      <c r="C20" s="449">
        <v>1828</v>
      </c>
      <c r="D20" s="450"/>
      <c r="E20" s="449">
        <v>901</v>
      </c>
      <c r="F20" s="450"/>
      <c r="G20" s="449">
        <v>45</v>
      </c>
      <c r="H20" s="450"/>
      <c r="I20" s="449">
        <v>3</v>
      </c>
      <c r="J20" s="451"/>
    </row>
    <row r="21" spans="2:10" ht="24.75" customHeight="1">
      <c r="B21" s="145" t="s">
        <v>304</v>
      </c>
      <c r="C21" s="449"/>
      <c r="D21" s="450"/>
      <c r="E21" s="449"/>
      <c r="F21" s="450"/>
      <c r="G21" s="449"/>
      <c r="H21" s="450"/>
      <c r="I21" s="449"/>
      <c r="J21" s="451"/>
    </row>
    <row r="22" spans="2:10" ht="24.75" customHeight="1" thickBot="1">
      <c r="B22" s="146" t="s">
        <v>32</v>
      </c>
      <c r="C22" s="452">
        <f>SUM(C10:D21)</f>
        <v>21272</v>
      </c>
      <c r="D22" s="453"/>
      <c r="E22" s="452">
        <f>SUM(E10:F21)</f>
        <v>10553</v>
      </c>
      <c r="F22" s="453"/>
      <c r="G22" s="452">
        <f>SUM(G10:H21)</f>
        <v>558</v>
      </c>
      <c r="H22" s="453"/>
      <c r="I22" s="452">
        <f>SUM(I10:J21)</f>
        <v>37</v>
      </c>
      <c r="J22" s="454"/>
    </row>
    <row r="24" spans="2:5" ht="15">
      <c r="B24" s="2" t="s">
        <v>18</v>
      </c>
      <c r="C24" s="2"/>
      <c r="D24" s="2"/>
      <c r="E24" s="2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&amp;L21.12.2012&amp;CTÜRKİYE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50"/>
  <sheetViews>
    <sheetView zoomScale="90" zoomScaleNormal="90" workbookViewId="0" topLeftCell="A1">
      <selection activeCell="A3" sqref="A3"/>
    </sheetView>
  </sheetViews>
  <sheetFormatPr defaultColWidth="9.140625" defaultRowHeight="15"/>
  <cols>
    <col min="1" max="1" width="9.28125" style="0" bestFit="1" customWidth="1"/>
    <col min="2" max="2" width="18.421875" style="0" customWidth="1"/>
    <col min="3" max="3" width="36.57421875" style="0" customWidth="1"/>
    <col min="4" max="5" width="9.140625" style="0" customWidth="1"/>
    <col min="6" max="6" width="8.00390625" style="0" customWidth="1"/>
    <col min="114" max="114" width="5.140625" style="0" customWidth="1"/>
  </cols>
  <sheetData>
    <row r="2" spans="1:6" ht="17.25" customHeight="1" thickBot="1">
      <c r="A2" s="461" t="s">
        <v>427</v>
      </c>
      <c r="B2" s="461"/>
      <c r="C2" s="461"/>
      <c r="D2" s="461"/>
      <c r="E2" s="461"/>
      <c r="F2" s="461"/>
    </row>
    <row r="4" spans="1:5" ht="16.5" customHeight="1">
      <c r="A4" s="405" t="s">
        <v>135</v>
      </c>
      <c r="B4" s="405"/>
      <c r="C4" s="405"/>
      <c r="D4" s="405"/>
      <c r="E4" s="405"/>
    </row>
    <row r="5" spans="1:6" ht="15">
      <c r="A5" s="440" t="s">
        <v>136</v>
      </c>
      <c r="B5" s="440"/>
      <c r="C5" s="440"/>
      <c r="D5" s="440"/>
      <c r="E5" s="440"/>
      <c r="F5" s="188"/>
    </row>
    <row r="6" spans="1:5" ht="15" customHeight="1">
      <c r="A6" s="64" t="s">
        <v>137</v>
      </c>
      <c r="B6" s="118" t="s">
        <v>138</v>
      </c>
      <c r="C6" s="171" t="s">
        <v>139</v>
      </c>
      <c r="D6" s="64" t="s">
        <v>9</v>
      </c>
      <c r="E6" s="64" t="s">
        <v>140</v>
      </c>
    </row>
    <row r="7" spans="1:5" ht="30">
      <c r="A7" s="69">
        <v>1</v>
      </c>
      <c r="B7" s="187" t="s">
        <v>141</v>
      </c>
      <c r="C7" s="170" t="s">
        <v>142</v>
      </c>
      <c r="D7" s="70">
        <v>39</v>
      </c>
      <c r="E7" s="110">
        <f>D7/524*100</f>
        <v>7.442748091603053</v>
      </c>
    </row>
    <row r="8" spans="1:5" ht="15">
      <c r="A8" s="71">
        <v>2</v>
      </c>
      <c r="B8" s="187" t="s">
        <v>143</v>
      </c>
      <c r="C8" s="186" t="s">
        <v>144</v>
      </c>
      <c r="D8" s="70">
        <v>23</v>
      </c>
      <c r="E8" s="110">
        <f aca="true" t="shared" si="0" ref="E8:E16">D8/524*100</f>
        <v>4.3893129770992365</v>
      </c>
    </row>
    <row r="9" spans="1:5" ht="30">
      <c r="A9" s="69">
        <v>3</v>
      </c>
      <c r="B9" s="343" t="s">
        <v>148</v>
      </c>
      <c r="C9" s="340" t="s">
        <v>328</v>
      </c>
      <c r="D9" s="70">
        <v>15</v>
      </c>
      <c r="E9" s="110">
        <f t="shared" si="0"/>
        <v>2.8625954198473282</v>
      </c>
    </row>
    <row r="10" spans="1:5" ht="30">
      <c r="A10" s="71">
        <v>4</v>
      </c>
      <c r="B10" s="343" t="s">
        <v>439</v>
      </c>
      <c r="C10" s="340" t="s">
        <v>440</v>
      </c>
      <c r="D10" s="70">
        <v>14</v>
      </c>
      <c r="E10" s="110">
        <f t="shared" si="0"/>
        <v>2.6717557251908395</v>
      </c>
    </row>
    <row r="11" spans="1:5" ht="15">
      <c r="A11" s="69">
        <v>5</v>
      </c>
      <c r="B11" s="343" t="s">
        <v>402</v>
      </c>
      <c r="C11" s="340" t="s">
        <v>403</v>
      </c>
      <c r="D11" s="70">
        <v>11</v>
      </c>
      <c r="E11" s="110">
        <f t="shared" si="0"/>
        <v>2.099236641221374</v>
      </c>
    </row>
    <row r="12" spans="1:5" ht="45">
      <c r="A12" s="71">
        <v>6</v>
      </c>
      <c r="B12" s="343" t="s">
        <v>149</v>
      </c>
      <c r="C12" s="340" t="s">
        <v>150</v>
      </c>
      <c r="D12" s="70">
        <v>9</v>
      </c>
      <c r="E12" s="110">
        <f t="shared" si="0"/>
        <v>1.717557251908397</v>
      </c>
    </row>
    <row r="13" spans="1:5" ht="30">
      <c r="A13" s="69">
        <v>7</v>
      </c>
      <c r="B13" s="343" t="s">
        <v>404</v>
      </c>
      <c r="C13" s="340" t="s">
        <v>405</v>
      </c>
      <c r="D13" s="70">
        <v>9</v>
      </c>
      <c r="E13" s="110">
        <f t="shared" si="0"/>
        <v>1.717557251908397</v>
      </c>
    </row>
    <row r="14" spans="1:5" ht="15">
      <c r="A14" s="71">
        <v>8</v>
      </c>
      <c r="B14" s="343" t="s">
        <v>400</v>
      </c>
      <c r="C14" s="340" t="s">
        <v>401</v>
      </c>
      <c r="D14" s="70">
        <v>9</v>
      </c>
      <c r="E14" s="110">
        <f t="shared" si="0"/>
        <v>1.717557251908397</v>
      </c>
    </row>
    <row r="15" spans="1:5" ht="45">
      <c r="A15" s="69">
        <v>9</v>
      </c>
      <c r="B15" s="343" t="s">
        <v>441</v>
      </c>
      <c r="C15" s="340" t="s">
        <v>442</v>
      </c>
      <c r="D15" s="70">
        <v>8</v>
      </c>
      <c r="E15" s="110">
        <f t="shared" si="0"/>
        <v>1.5267175572519083</v>
      </c>
    </row>
    <row r="16" spans="1:5" ht="30">
      <c r="A16" s="71">
        <v>10</v>
      </c>
      <c r="B16" s="343" t="s">
        <v>404</v>
      </c>
      <c r="C16" s="340" t="s">
        <v>405</v>
      </c>
      <c r="D16" s="70">
        <v>8</v>
      </c>
      <c r="E16" s="110">
        <f t="shared" si="0"/>
        <v>1.5267175572519083</v>
      </c>
    </row>
    <row r="17" spans="1:2" ht="15">
      <c r="A17" s="2"/>
      <c r="B17" s="2"/>
    </row>
    <row r="18" spans="1:5" ht="15">
      <c r="A18" s="440" t="s">
        <v>147</v>
      </c>
      <c r="B18" s="440"/>
      <c r="C18" s="440"/>
      <c r="D18" s="440"/>
      <c r="E18" s="440"/>
    </row>
    <row r="19" spans="1:5" ht="30.75" customHeight="1">
      <c r="A19" s="225" t="s">
        <v>137</v>
      </c>
      <c r="B19" s="226" t="s">
        <v>138</v>
      </c>
      <c r="C19" s="225" t="s">
        <v>139</v>
      </c>
      <c r="D19" s="225" t="s">
        <v>9</v>
      </c>
      <c r="E19" s="225" t="s">
        <v>140</v>
      </c>
    </row>
    <row r="20" spans="1:5" ht="30">
      <c r="A20" s="69">
        <v>1</v>
      </c>
      <c r="B20" s="187" t="s">
        <v>141</v>
      </c>
      <c r="C20" s="186" t="s">
        <v>142</v>
      </c>
      <c r="D20" s="70">
        <v>290</v>
      </c>
      <c r="E20" s="110">
        <f>D20/2832*100</f>
        <v>10.240112994350282</v>
      </c>
    </row>
    <row r="21" spans="1:5" ht="30">
      <c r="A21" s="71">
        <v>2</v>
      </c>
      <c r="B21" s="187" t="s">
        <v>148</v>
      </c>
      <c r="C21" s="186" t="s">
        <v>328</v>
      </c>
      <c r="D21" s="70">
        <v>82</v>
      </c>
      <c r="E21" s="110">
        <f aca="true" t="shared" si="1" ref="E21:E29">D21/2832*100</f>
        <v>2.8954802259887007</v>
      </c>
    </row>
    <row r="22" spans="1:5" ht="30">
      <c r="A22" s="69">
        <v>3</v>
      </c>
      <c r="B22" s="343" t="s">
        <v>145</v>
      </c>
      <c r="C22" s="340" t="s">
        <v>146</v>
      </c>
      <c r="D22" s="70">
        <v>68</v>
      </c>
      <c r="E22" s="110">
        <f t="shared" si="1"/>
        <v>2.401129943502825</v>
      </c>
    </row>
    <row r="23" spans="1:5" ht="15">
      <c r="A23" s="71">
        <v>4</v>
      </c>
      <c r="B23" s="343" t="s">
        <v>151</v>
      </c>
      <c r="C23" s="340" t="s">
        <v>152</v>
      </c>
      <c r="D23" s="70">
        <v>67</v>
      </c>
      <c r="E23" s="110">
        <f t="shared" si="1"/>
        <v>2.365819209039548</v>
      </c>
    </row>
    <row r="24" spans="1:5" ht="15">
      <c r="A24" s="69">
        <v>5</v>
      </c>
      <c r="B24" s="343" t="s">
        <v>329</v>
      </c>
      <c r="C24" s="340" t="s">
        <v>330</v>
      </c>
      <c r="D24" s="70">
        <v>57</v>
      </c>
      <c r="E24" s="110">
        <f t="shared" si="1"/>
        <v>2.0127118644067794</v>
      </c>
    </row>
    <row r="25" spans="1:5" ht="30">
      <c r="A25" s="71">
        <v>6</v>
      </c>
      <c r="B25" s="343" t="s">
        <v>406</v>
      </c>
      <c r="C25" s="340" t="s">
        <v>337</v>
      </c>
      <c r="D25" s="70">
        <v>53</v>
      </c>
      <c r="E25" s="110">
        <f t="shared" si="1"/>
        <v>1.8714689265536724</v>
      </c>
    </row>
    <row r="26" spans="1:5" ht="45">
      <c r="A26" s="69">
        <v>7</v>
      </c>
      <c r="B26" s="343" t="s">
        <v>441</v>
      </c>
      <c r="C26" s="340" t="s">
        <v>442</v>
      </c>
      <c r="D26" s="70">
        <v>47</v>
      </c>
      <c r="E26" s="110">
        <f t="shared" si="1"/>
        <v>1.6596045197740112</v>
      </c>
    </row>
    <row r="27" spans="1:5" ht="45">
      <c r="A27" s="71">
        <v>8</v>
      </c>
      <c r="B27" s="343" t="s">
        <v>155</v>
      </c>
      <c r="C27" s="340" t="s">
        <v>301</v>
      </c>
      <c r="D27" s="70">
        <v>42</v>
      </c>
      <c r="E27" s="110">
        <f t="shared" si="1"/>
        <v>1.4830508474576272</v>
      </c>
    </row>
    <row r="28" spans="1:5" ht="30">
      <c r="A28" s="69">
        <v>9</v>
      </c>
      <c r="B28" s="343" t="s">
        <v>443</v>
      </c>
      <c r="C28" s="340" t="s">
        <v>444</v>
      </c>
      <c r="D28" s="70">
        <v>40</v>
      </c>
      <c r="E28" s="110">
        <f t="shared" si="1"/>
        <v>1.4124293785310735</v>
      </c>
    </row>
    <row r="29" spans="1:5" ht="30">
      <c r="A29" s="71">
        <v>10</v>
      </c>
      <c r="B29" s="343" t="s">
        <v>153</v>
      </c>
      <c r="C29" s="340" t="s">
        <v>372</v>
      </c>
      <c r="D29" s="70">
        <v>39</v>
      </c>
      <c r="E29" s="110">
        <f t="shared" si="1"/>
        <v>1.3771186440677965</v>
      </c>
    </row>
    <row r="30" spans="1:2" ht="15">
      <c r="A30" s="2" t="s">
        <v>18</v>
      </c>
      <c r="B30" s="2"/>
    </row>
    <row r="31" spans="1:3" ht="15" customHeight="1">
      <c r="A31" s="2"/>
      <c r="B31" s="2"/>
      <c r="C31" s="2"/>
    </row>
    <row r="36" spans="1:6" ht="15">
      <c r="A36" s="440" t="s">
        <v>154</v>
      </c>
      <c r="B36" s="440"/>
      <c r="C36" s="440"/>
      <c r="D36" s="440"/>
      <c r="E36" s="440"/>
      <c r="F36" s="188"/>
    </row>
    <row r="38" spans="1:5" ht="33" customHeight="1">
      <c r="A38" s="147" t="s">
        <v>137</v>
      </c>
      <c r="B38" s="227" t="s">
        <v>138</v>
      </c>
      <c r="C38" s="147" t="s">
        <v>139</v>
      </c>
      <c r="D38" s="147" t="s">
        <v>9</v>
      </c>
      <c r="E38" s="147" t="s">
        <v>140</v>
      </c>
    </row>
    <row r="39" spans="1:5" ht="30">
      <c r="A39" s="69">
        <v>1</v>
      </c>
      <c r="B39" s="187" t="s">
        <v>141</v>
      </c>
      <c r="C39" s="186" t="s">
        <v>142</v>
      </c>
      <c r="D39" s="138">
        <v>741</v>
      </c>
      <c r="E39" s="110">
        <f>D39/4930*100</f>
        <v>15.030425963488844</v>
      </c>
    </row>
    <row r="40" spans="1:5" ht="45">
      <c r="A40" s="71">
        <v>2</v>
      </c>
      <c r="B40" s="330" t="s">
        <v>155</v>
      </c>
      <c r="C40" s="122" t="s">
        <v>301</v>
      </c>
      <c r="D40" s="70">
        <v>430</v>
      </c>
      <c r="E40" s="110">
        <f aca="true" t="shared" si="2" ref="E40:E48">D40/4930*100</f>
        <v>8.72210953346856</v>
      </c>
    </row>
    <row r="41" spans="1:5" ht="30">
      <c r="A41" s="69">
        <v>3</v>
      </c>
      <c r="B41" s="330" t="s">
        <v>145</v>
      </c>
      <c r="C41" s="122" t="s">
        <v>146</v>
      </c>
      <c r="D41" s="70">
        <v>297</v>
      </c>
      <c r="E41" s="110">
        <f t="shared" si="2"/>
        <v>6.024340770791075</v>
      </c>
    </row>
    <row r="42" spans="1:5" ht="45">
      <c r="A42" s="71">
        <v>4</v>
      </c>
      <c r="B42" s="330" t="s">
        <v>149</v>
      </c>
      <c r="C42" s="122" t="s">
        <v>150</v>
      </c>
      <c r="D42" s="70">
        <v>224</v>
      </c>
      <c r="E42" s="110">
        <f t="shared" si="2"/>
        <v>4.543610547667343</v>
      </c>
    </row>
    <row r="43" spans="1:5" ht="15">
      <c r="A43" s="69">
        <v>5</v>
      </c>
      <c r="B43" s="352" t="s">
        <v>151</v>
      </c>
      <c r="C43" s="340" t="s">
        <v>152</v>
      </c>
      <c r="D43" s="70">
        <v>97</v>
      </c>
      <c r="E43" s="110">
        <f t="shared" si="2"/>
        <v>1.9675456389452333</v>
      </c>
    </row>
    <row r="44" spans="1:5" ht="45">
      <c r="A44" s="71">
        <v>6</v>
      </c>
      <c r="B44" s="352" t="s">
        <v>156</v>
      </c>
      <c r="C44" s="340" t="s">
        <v>157</v>
      </c>
      <c r="D44" s="70">
        <v>77</v>
      </c>
      <c r="E44" s="110">
        <f t="shared" si="2"/>
        <v>1.561866125760649</v>
      </c>
    </row>
    <row r="45" spans="1:5" ht="45">
      <c r="A45" s="69">
        <v>7</v>
      </c>
      <c r="B45" s="352" t="s">
        <v>407</v>
      </c>
      <c r="C45" s="340" t="s">
        <v>408</v>
      </c>
      <c r="D45" s="70">
        <v>72</v>
      </c>
      <c r="E45" s="110">
        <f t="shared" si="2"/>
        <v>1.460446247464503</v>
      </c>
    </row>
    <row r="46" spans="1:5" ht="15">
      <c r="A46" s="71">
        <v>8</v>
      </c>
      <c r="B46" s="352" t="s">
        <v>338</v>
      </c>
      <c r="C46" s="340" t="s">
        <v>339</v>
      </c>
      <c r="D46" s="70">
        <v>70</v>
      </c>
      <c r="E46" s="110">
        <f t="shared" si="2"/>
        <v>1.4198782961460445</v>
      </c>
    </row>
    <row r="47" spans="1:5" ht="15">
      <c r="A47" s="69">
        <v>9</v>
      </c>
      <c r="B47" s="352" t="s">
        <v>393</v>
      </c>
      <c r="C47" s="340" t="s">
        <v>394</v>
      </c>
      <c r="D47" s="70">
        <v>69</v>
      </c>
      <c r="E47" s="110">
        <f t="shared" si="2"/>
        <v>1.3995943204868153</v>
      </c>
    </row>
    <row r="48" spans="1:5" ht="45">
      <c r="A48" s="71">
        <v>10</v>
      </c>
      <c r="B48" s="352" t="s">
        <v>445</v>
      </c>
      <c r="C48" s="340" t="s">
        <v>446</v>
      </c>
      <c r="D48" s="70">
        <v>59</v>
      </c>
      <c r="E48" s="110">
        <f t="shared" si="2"/>
        <v>1.1967545638945234</v>
      </c>
    </row>
    <row r="49" spans="2:3" ht="15">
      <c r="B49" s="2"/>
      <c r="C49" s="2"/>
    </row>
    <row r="50" ht="15">
      <c r="A50" s="2" t="s">
        <v>18</v>
      </c>
    </row>
  </sheetData>
  <sheetProtection/>
  <mergeCells count="5">
    <mergeCell ref="A5:E5"/>
    <mergeCell ref="A18:E18"/>
    <mergeCell ref="A36:E36"/>
    <mergeCell ref="A2:F2"/>
    <mergeCell ref="A4:E4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&amp;L21.12.2012&amp;CTÜRKİYE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55">
      <selection activeCell="U85" sqref="U85"/>
    </sheetView>
  </sheetViews>
  <sheetFormatPr defaultColWidth="9.140625" defaultRowHeight="15"/>
  <cols>
    <col min="1" max="1" width="17.8515625" style="231" customWidth="1"/>
    <col min="2" max="2" width="5.421875" style="230" customWidth="1"/>
    <col min="3" max="3" width="3.7109375" style="230" customWidth="1"/>
    <col min="4" max="4" width="5.57421875" style="230" customWidth="1"/>
    <col min="5" max="5" width="5.57421875" style="230" bestFit="1" customWidth="1"/>
    <col min="6" max="6" width="3.7109375" style="230" customWidth="1"/>
    <col min="7" max="7" width="5.57421875" style="230" customWidth="1"/>
    <col min="8" max="8" width="4.00390625" style="230" bestFit="1" customWidth="1"/>
    <col min="9" max="9" width="5.28125" style="230" customWidth="1"/>
    <col min="10" max="10" width="5.7109375" style="253" customWidth="1"/>
    <col min="11" max="11" width="4.28125" style="230" customWidth="1"/>
    <col min="12" max="13" width="5.421875" style="230" customWidth="1"/>
    <col min="14" max="14" width="4.28125" style="230" customWidth="1"/>
    <col min="15" max="15" width="5.28125" style="230" customWidth="1"/>
    <col min="16" max="16" width="4.00390625" style="230" customWidth="1"/>
    <col min="17" max="17" width="5.28125" style="230" customWidth="1"/>
    <col min="18" max="16384" width="9.140625" style="230" customWidth="1"/>
  </cols>
  <sheetData>
    <row r="1" spans="1:17" ht="18.75" thickBot="1">
      <c r="A1" s="487" t="s">
        <v>423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</row>
    <row r="2" ht="10.5" customHeight="1"/>
    <row r="3" spans="1:17" ht="15.75">
      <c r="A3" s="488" t="s">
        <v>158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</row>
    <row r="4" ht="10.5" customHeight="1" thickBot="1">
      <c r="J4" s="230"/>
    </row>
    <row r="5" spans="1:17" s="232" customFormat="1" ht="17.25" customHeight="1" thickBot="1" thickTop="1">
      <c r="A5" s="489" t="s">
        <v>159</v>
      </c>
      <c r="B5" s="492" t="s">
        <v>429</v>
      </c>
      <c r="C5" s="493"/>
      <c r="D5" s="493"/>
      <c r="E5" s="493"/>
      <c r="F5" s="493"/>
      <c r="G5" s="493"/>
      <c r="H5" s="493"/>
      <c r="I5" s="494"/>
      <c r="J5" s="492" t="s">
        <v>428</v>
      </c>
      <c r="K5" s="493"/>
      <c r="L5" s="493"/>
      <c r="M5" s="493"/>
      <c r="N5" s="493"/>
      <c r="O5" s="493"/>
      <c r="P5" s="493"/>
      <c r="Q5" s="494"/>
    </row>
    <row r="6" spans="1:17" ht="17.25" customHeight="1" thickBot="1" thickTop="1">
      <c r="A6" s="490"/>
      <c r="B6" s="472" t="s">
        <v>160</v>
      </c>
      <c r="C6" s="473"/>
      <c r="D6" s="474"/>
      <c r="E6" s="495" t="s">
        <v>161</v>
      </c>
      <c r="F6" s="496"/>
      <c r="G6" s="495" t="s">
        <v>162</v>
      </c>
      <c r="H6" s="495"/>
      <c r="I6" s="496"/>
      <c r="J6" s="473" t="s">
        <v>160</v>
      </c>
      <c r="K6" s="473"/>
      <c r="L6" s="473"/>
      <c r="M6" s="472" t="s">
        <v>161</v>
      </c>
      <c r="N6" s="474"/>
      <c r="O6" s="472" t="s">
        <v>162</v>
      </c>
      <c r="P6" s="473"/>
      <c r="Q6" s="474"/>
    </row>
    <row r="7" spans="1:17" ht="30" customHeight="1" thickTop="1">
      <c r="A7" s="490"/>
      <c r="B7" s="475" t="s">
        <v>163</v>
      </c>
      <c r="C7" s="477" t="s">
        <v>164</v>
      </c>
      <c r="D7" s="479" t="s">
        <v>165</v>
      </c>
      <c r="E7" s="470" t="s">
        <v>163</v>
      </c>
      <c r="F7" s="481" t="s">
        <v>164</v>
      </c>
      <c r="G7" s="483" t="s">
        <v>163</v>
      </c>
      <c r="H7" s="477" t="s">
        <v>164</v>
      </c>
      <c r="I7" s="485" t="s">
        <v>165</v>
      </c>
      <c r="J7" s="470" t="s">
        <v>163</v>
      </c>
      <c r="K7" s="464" t="s">
        <v>164</v>
      </c>
      <c r="L7" s="462" t="s">
        <v>165</v>
      </c>
      <c r="M7" s="466" t="s">
        <v>163</v>
      </c>
      <c r="N7" s="468" t="s">
        <v>164</v>
      </c>
      <c r="O7" s="470" t="s">
        <v>163</v>
      </c>
      <c r="P7" s="464" t="s">
        <v>164</v>
      </c>
      <c r="Q7" s="462" t="s">
        <v>165</v>
      </c>
    </row>
    <row r="8" spans="1:17" ht="15" customHeight="1" thickBot="1">
      <c r="A8" s="491"/>
      <c r="B8" s="476"/>
      <c r="C8" s="478"/>
      <c r="D8" s="480"/>
      <c r="E8" s="471"/>
      <c r="F8" s="482"/>
      <c r="G8" s="484"/>
      <c r="H8" s="478"/>
      <c r="I8" s="486"/>
      <c r="J8" s="471"/>
      <c r="K8" s="465"/>
      <c r="L8" s="463"/>
      <c r="M8" s="467"/>
      <c r="N8" s="469"/>
      <c r="O8" s="471"/>
      <c r="P8" s="465"/>
      <c r="Q8" s="463"/>
    </row>
    <row r="9" spans="1:17" ht="16.5" thickTop="1">
      <c r="A9" s="72" t="s">
        <v>166</v>
      </c>
      <c r="B9" s="261">
        <v>76</v>
      </c>
      <c r="C9" s="262">
        <v>1</v>
      </c>
      <c r="D9" s="254">
        <v>125</v>
      </c>
      <c r="E9" s="261">
        <v>26</v>
      </c>
      <c r="F9" s="263">
        <v>0</v>
      </c>
      <c r="G9" s="261">
        <v>21</v>
      </c>
      <c r="H9" s="262">
        <v>1</v>
      </c>
      <c r="I9" s="255">
        <v>66</v>
      </c>
      <c r="J9" s="233">
        <v>63</v>
      </c>
      <c r="K9" s="234">
        <v>2</v>
      </c>
      <c r="L9" s="235">
        <v>75</v>
      </c>
      <c r="M9" s="233">
        <v>52</v>
      </c>
      <c r="N9" s="235">
        <v>2</v>
      </c>
      <c r="O9" s="233">
        <v>22</v>
      </c>
      <c r="P9" s="234">
        <v>1</v>
      </c>
      <c r="Q9" s="356">
        <v>58</v>
      </c>
    </row>
    <row r="10" spans="1:17" ht="15.75">
      <c r="A10" s="73" t="s">
        <v>167</v>
      </c>
      <c r="B10" s="236">
        <v>10</v>
      </c>
      <c r="C10" s="237">
        <v>0</v>
      </c>
      <c r="D10" s="256">
        <v>8</v>
      </c>
      <c r="E10" s="236">
        <v>2</v>
      </c>
      <c r="F10" s="238">
        <v>0</v>
      </c>
      <c r="G10" s="236">
        <v>1</v>
      </c>
      <c r="H10" s="237">
        <v>0</v>
      </c>
      <c r="I10" s="256">
        <v>1</v>
      </c>
      <c r="J10" s="236">
        <v>14</v>
      </c>
      <c r="K10" s="237">
        <v>0</v>
      </c>
      <c r="L10" s="238">
        <v>5</v>
      </c>
      <c r="M10" s="236">
        <v>2</v>
      </c>
      <c r="N10" s="238">
        <v>0</v>
      </c>
      <c r="O10" s="236">
        <v>2</v>
      </c>
      <c r="P10" s="237">
        <v>1</v>
      </c>
      <c r="Q10" s="357">
        <v>4</v>
      </c>
    </row>
    <row r="11" spans="1:17" ht="15.75">
      <c r="A11" s="72" t="s">
        <v>168</v>
      </c>
      <c r="B11" s="236">
        <v>8</v>
      </c>
      <c r="C11" s="237">
        <v>0</v>
      </c>
      <c r="D11" s="256">
        <v>27</v>
      </c>
      <c r="E11" s="236">
        <v>1</v>
      </c>
      <c r="F11" s="238">
        <v>0</v>
      </c>
      <c r="G11" s="236">
        <v>1</v>
      </c>
      <c r="H11" s="237">
        <v>2</v>
      </c>
      <c r="I11" s="256">
        <v>11</v>
      </c>
      <c r="J11" s="236">
        <v>21</v>
      </c>
      <c r="K11" s="237">
        <v>1</v>
      </c>
      <c r="L11" s="238">
        <v>27</v>
      </c>
      <c r="M11" s="236">
        <v>7</v>
      </c>
      <c r="N11" s="238">
        <v>0</v>
      </c>
      <c r="O11" s="236">
        <v>3</v>
      </c>
      <c r="P11" s="237">
        <v>2</v>
      </c>
      <c r="Q11" s="357">
        <v>11</v>
      </c>
    </row>
    <row r="12" spans="1:17" ht="15.75">
      <c r="A12" s="73" t="s">
        <v>169</v>
      </c>
      <c r="B12" s="236">
        <v>5</v>
      </c>
      <c r="C12" s="237">
        <v>2</v>
      </c>
      <c r="D12" s="256">
        <v>9</v>
      </c>
      <c r="E12" s="236">
        <v>0</v>
      </c>
      <c r="F12" s="238">
        <v>0</v>
      </c>
      <c r="G12" s="236">
        <v>0</v>
      </c>
      <c r="H12" s="237">
        <v>0</v>
      </c>
      <c r="I12" s="256">
        <v>3</v>
      </c>
      <c r="J12" s="236">
        <v>7</v>
      </c>
      <c r="K12" s="237">
        <v>1</v>
      </c>
      <c r="L12" s="238">
        <v>7</v>
      </c>
      <c r="M12" s="236">
        <v>1</v>
      </c>
      <c r="N12" s="238">
        <v>0</v>
      </c>
      <c r="O12" s="236">
        <v>1</v>
      </c>
      <c r="P12" s="237">
        <v>0</v>
      </c>
      <c r="Q12" s="357">
        <v>10</v>
      </c>
    </row>
    <row r="13" spans="1:17" ht="15.75">
      <c r="A13" s="72" t="s">
        <v>170</v>
      </c>
      <c r="B13" s="236">
        <v>9</v>
      </c>
      <c r="C13" s="237">
        <v>0</v>
      </c>
      <c r="D13" s="256">
        <v>8</v>
      </c>
      <c r="E13" s="236">
        <v>1</v>
      </c>
      <c r="F13" s="238">
        <v>0</v>
      </c>
      <c r="G13" s="236">
        <v>1</v>
      </c>
      <c r="H13" s="237">
        <v>0</v>
      </c>
      <c r="I13" s="256">
        <v>6</v>
      </c>
      <c r="J13" s="236">
        <v>10</v>
      </c>
      <c r="K13" s="237">
        <v>1</v>
      </c>
      <c r="L13" s="238">
        <v>11</v>
      </c>
      <c r="M13" s="236">
        <v>0</v>
      </c>
      <c r="N13" s="238">
        <v>0</v>
      </c>
      <c r="O13" s="236">
        <v>0</v>
      </c>
      <c r="P13" s="237">
        <v>0</v>
      </c>
      <c r="Q13" s="357">
        <v>4</v>
      </c>
    </row>
    <row r="14" spans="1:17" ht="15.75">
      <c r="A14" s="73" t="s">
        <v>171</v>
      </c>
      <c r="B14" s="236">
        <v>354</v>
      </c>
      <c r="C14" s="237">
        <v>7</v>
      </c>
      <c r="D14" s="256">
        <v>604</v>
      </c>
      <c r="E14" s="236">
        <v>81</v>
      </c>
      <c r="F14" s="238">
        <v>4</v>
      </c>
      <c r="G14" s="236">
        <v>110</v>
      </c>
      <c r="H14" s="237">
        <v>20</v>
      </c>
      <c r="I14" s="256">
        <v>192</v>
      </c>
      <c r="J14" s="236">
        <v>376</v>
      </c>
      <c r="K14" s="237">
        <v>5</v>
      </c>
      <c r="L14" s="238">
        <v>597</v>
      </c>
      <c r="M14" s="236">
        <v>120</v>
      </c>
      <c r="N14" s="238">
        <v>14</v>
      </c>
      <c r="O14" s="236">
        <v>90</v>
      </c>
      <c r="P14" s="237">
        <v>11</v>
      </c>
      <c r="Q14" s="357">
        <v>155</v>
      </c>
    </row>
    <row r="15" spans="1:17" ht="15.75">
      <c r="A15" s="72" t="s">
        <v>172</v>
      </c>
      <c r="B15" s="236">
        <v>138</v>
      </c>
      <c r="C15" s="237">
        <v>1</v>
      </c>
      <c r="D15" s="256">
        <v>181</v>
      </c>
      <c r="E15" s="236">
        <v>22</v>
      </c>
      <c r="F15" s="238">
        <v>3</v>
      </c>
      <c r="G15" s="236">
        <v>47</v>
      </c>
      <c r="H15" s="237">
        <v>6</v>
      </c>
      <c r="I15" s="256">
        <v>75</v>
      </c>
      <c r="J15" s="236">
        <v>148</v>
      </c>
      <c r="K15" s="237">
        <v>0</v>
      </c>
      <c r="L15" s="238">
        <v>113</v>
      </c>
      <c r="M15" s="236">
        <v>43</v>
      </c>
      <c r="N15" s="238">
        <v>7</v>
      </c>
      <c r="O15" s="236">
        <v>22</v>
      </c>
      <c r="P15" s="237">
        <v>4</v>
      </c>
      <c r="Q15" s="357">
        <v>59</v>
      </c>
    </row>
    <row r="16" spans="1:17" ht="15.75">
      <c r="A16" s="73" t="s">
        <v>173</v>
      </c>
      <c r="B16" s="236">
        <v>4</v>
      </c>
      <c r="C16" s="237">
        <v>0</v>
      </c>
      <c r="D16" s="256">
        <v>6</v>
      </c>
      <c r="E16" s="236">
        <v>0</v>
      </c>
      <c r="F16" s="238">
        <v>0</v>
      </c>
      <c r="G16" s="236">
        <v>0</v>
      </c>
      <c r="H16" s="237">
        <v>0</v>
      </c>
      <c r="I16" s="256">
        <v>2</v>
      </c>
      <c r="J16" s="236">
        <v>3</v>
      </c>
      <c r="K16" s="237">
        <v>0</v>
      </c>
      <c r="L16" s="238">
        <v>8</v>
      </c>
      <c r="M16" s="236">
        <v>3</v>
      </c>
      <c r="N16" s="238">
        <v>0</v>
      </c>
      <c r="O16" s="236">
        <v>1</v>
      </c>
      <c r="P16" s="237">
        <v>0</v>
      </c>
      <c r="Q16" s="357">
        <v>1</v>
      </c>
    </row>
    <row r="17" spans="1:17" ht="15.75">
      <c r="A17" s="72" t="s">
        <v>174</v>
      </c>
      <c r="B17" s="236">
        <v>22</v>
      </c>
      <c r="C17" s="237">
        <v>1</v>
      </c>
      <c r="D17" s="256">
        <v>79</v>
      </c>
      <c r="E17" s="236">
        <v>2</v>
      </c>
      <c r="F17" s="238">
        <v>1</v>
      </c>
      <c r="G17" s="236">
        <v>8</v>
      </c>
      <c r="H17" s="237">
        <v>5</v>
      </c>
      <c r="I17" s="256">
        <v>63</v>
      </c>
      <c r="J17" s="236">
        <v>14</v>
      </c>
      <c r="K17" s="237">
        <v>0</v>
      </c>
      <c r="L17" s="238">
        <v>78</v>
      </c>
      <c r="M17" s="236">
        <v>5</v>
      </c>
      <c r="N17" s="238">
        <v>5</v>
      </c>
      <c r="O17" s="236">
        <v>4</v>
      </c>
      <c r="P17" s="237">
        <v>6</v>
      </c>
      <c r="Q17" s="357">
        <v>47</v>
      </c>
    </row>
    <row r="18" spans="1:17" ht="15.75">
      <c r="A18" s="73" t="s">
        <v>175</v>
      </c>
      <c r="B18" s="236">
        <v>14</v>
      </c>
      <c r="C18" s="237">
        <v>1</v>
      </c>
      <c r="D18" s="256">
        <v>56</v>
      </c>
      <c r="E18" s="236">
        <v>4</v>
      </c>
      <c r="F18" s="238">
        <v>1</v>
      </c>
      <c r="G18" s="236">
        <v>8</v>
      </c>
      <c r="H18" s="237">
        <v>8</v>
      </c>
      <c r="I18" s="256">
        <v>77</v>
      </c>
      <c r="J18" s="236">
        <v>23</v>
      </c>
      <c r="K18" s="237">
        <v>1</v>
      </c>
      <c r="L18" s="238">
        <v>72</v>
      </c>
      <c r="M18" s="236">
        <v>7</v>
      </c>
      <c r="N18" s="238">
        <v>0</v>
      </c>
      <c r="O18" s="236">
        <v>2</v>
      </c>
      <c r="P18" s="237">
        <v>5</v>
      </c>
      <c r="Q18" s="357">
        <v>44</v>
      </c>
    </row>
    <row r="19" spans="1:17" ht="15.75">
      <c r="A19" s="72" t="s">
        <v>176</v>
      </c>
      <c r="B19" s="236">
        <v>3</v>
      </c>
      <c r="C19" s="237">
        <v>0</v>
      </c>
      <c r="D19" s="256">
        <v>10</v>
      </c>
      <c r="E19" s="236">
        <v>1</v>
      </c>
      <c r="F19" s="238">
        <v>0</v>
      </c>
      <c r="G19" s="236">
        <v>2</v>
      </c>
      <c r="H19" s="237">
        <v>0</v>
      </c>
      <c r="I19" s="256">
        <v>1</v>
      </c>
      <c r="J19" s="236">
        <v>2</v>
      </c>
      <c r="K19" s="237">
        <v>0</v>
      </c>
      <c r="L19" s="238">
        <v>11</v>
      </c>
      <c r="M19" s="236">
        <v>0</v>
      </c>
      <c r="N19" s="238">
        <v>0</v>
      </c>
      <c r="O19" s="236">
        <v>0</v>
      </c>
      <c r="P19" s="237">
        <v>0</v>
      </c>
      <c r="Q19" s="357">
        <v>5</v>
      </c>
    </row>
    <row r="20" spans="1:17" ht="15.75">
      <c r="A20" s="73" t="s">
        <v>177</v>
      </c>
      <c r="B20" s="236">
        <v>6</v>
      </c>
      <c r="C20" s="237">
        <v>0</v>
      </c>
      <c r="D20" s="256">
        <v>2</v>
      </c>
      <c r="E20" s="236">
        <v>0</v>
      </c>
      <c r="F20" s="238">
        <v>0</v>
      </c>
      <c r="G20" s="236">
        <v>1</v>
      </c>
      <c r="H20" s="237">
        <v>0</v>
      </c>
      <c r="I20" s="256">
        <v>2</v>
      </c>
      <c r="J20" s="236">
        <v>8</v>
      </c>
      <c r="K20" s="237">
        <v>0</v>
      </c>
      <c r="L20" s="238">
        <v>6</v>
      </c>
      <c r="M20" s="236">
        <v>0</v>
      </c>
      <c r="N20" s="238">
        <v>0</v>
      </c>
      <c r="O20" s="236">
        <v>2</v>
      </c>
      <c r="P20" s="237">
        <v>0</v>
      </c>
      <c r="Q20" s="357">
        <v>1</v>
      </c>
    </row>
    <row r="21" spans="1:17" ht="15.75">
      <c r="A21" s="72" t="s">
        <v>178</v>
      </c>
      <c r="B21" s="236">
        <v>5</v>
      </c>
      <c r="C21" s="237">
        <v>0</v>
      </c>
      <c r="D21" s="256">
        <v>10</v>
      </c>
      <c r="E21" s="236">
        <v>0</v>
      </c>
      <c r="F21" s="238">
        <v>1</v>
      </c>
      <c r="G21" s="236">
        <v>2</v>
      </c>
      <c r="H21" s="237">
        <v>0</v>
      </c>
      <c r="I21" s="256">
        <v>3</v>
      </c>
      <c r="J21" s="236">
        <v>5</v>
      </c>
      <c r="K21" s="237">
        <v>0</v>
      </c>
      <c r="L21" s="238">
        <v>3</v>
      </c>
      <c r="M21" s="236">
        <v>0</v>
      </c>
      <c r="N21" s="238">
        <v>0</v>
      </c>
      <c r="O21" s="236">
        <v>1</v>
      </c>
      <c r="P21" s="237">
        <v>0</v>
      </c>
      <c r="Q21" s="357">
        <v>0</v>
      </c>
    </row>
    <row r="22" spans="1:17" ht="15.75">
      <c r="A22" s="73" t="s">
        <v>179</v>
      </c>
      <c r="B22" s="236">
        <v>5</v>
      </c>
      <c r="C22" s="237">
        <v>0</v>
      </c>
      <c r="D22" s="256">
        <v>9</v>
      </c>
      <c r="E22" s="236">
        <v>0</v>
      </c>
      <c r="F22" s="238">
        <v>0</v>
      </c>
      <c r="G22" s="236">
        <v>1</v>
      </c>
      <c r="H22" s="237">
        <v>1</v>
      </c>
      <c r="I22" s="256">
        <v>5</v>
      </c>
      <c r="J22" s="236">
        <v>8</v>
      </c>
      <c r="K22" s="237">
        <v>1</v>
      </c>
      <c r="L22" s="238">
        <v>6</v>
      </c>
      <c r="M22" s="236">
        <v>3</v>
      </c>
      <c r="N22" s="238">
        <v>0</v>
      </c>
      <c r="O22" s="236">
        <v>1</v>
      </c>
      <c r="P22" s="237">
        <v>0</v>
      </c>
      <c r="Q22" s="357">
        <v>3</v>
      </c>
    </row>
    <row r="23" spans="1:17" ht="15.75">
      <c r="A23" s="72" t="s">
        <v>180</v>
      </c>
      <c r="B23" s="236">
        <v>2</v>
      </c>
      <c r="C23" s="237">
        <v>0</v>
      </c>
      <c r="D23" s="256">
        <v>10</v>
      </c>
      <c r="E23" s="236">
        <v>0</v>
      </c>
      <c r="F23" s="238">
        <v>0</v>
      </c>
      <c r="G23" s="236">
        <v>1</v>
      </c>
      <c r="H23" s="237">
        <v>0</v>
      </c>
      <c r="I23" s="256">
        <v>2</v>
      </c>
      <c r="J23" s="236">
        <v>10</v>
      </c>
      <c r="K23" s="237">
        <v>0</v>
      </c>
      <c r="L23" s="238">
        <v>6</v>
      </c>
      <c r="M23" s="236">
        <v>0</v>
      </c>
      <c r="N23" s="238">
        <v>0</v>
      </c>
      <c r="O23" s="236">
        <v>0</v>
      </c>
      <c r="P23" s="237">
        <v>0</v>
      </c>
      <c r="Q23" s="357">
        <v>5</v>
      </c>
    </row>
    <row r="24" spans="1:17" ht="15.75">
      <c r="A24" s="73" t="s">
        <v>181</v>
      </c>
      <c r="B24" s="236">
        <v>116</v>
      </c>
      <c r="C24" s="237">
        <v>2</v>
      </c>
      <c r="D24" s="256">
        <v>86</v>
      </c>
      <c r="E24" s="236">
        <v>18</v>
      </c>
      <c r="F24" s="238">
        <v>5</v>
      </c>
      <c r="G24" s="236">
        <v>29</v>
      </c>
      <c r="H24" s="237">
        <v>8</v>
      </c>
      <c r="I24" s="256">
        <v>72</v>
      </c>
      <c r="J24" s="236">
        <v>134</v>
      </c>
      <c r="K24" s="237">
        <v>3</v>
      </c>
      <c r="L24" s="238">
        <v>83</v>
      </c>
      <c r="M24" s="236">
        <v>43</v>
      </c>
      <c r="N24" s="238">
        <v>13</v>
      </c>
      <c r="O24" s="236">
        <v>20</v>
      </c>
      <c r="P24" s="237">
        <v>17</v>
      </c>
      <c r="Q24" s="357">
        <v>35</v>
      </c>
    </row>
    <row r="25" spans="1:17" ht="15.75">
      <c r="A25" s="72" t="s">
        <v>182</v>
      </c>
      <c r="B25" s="236">
        <v>22</v>
      </c>
      <c r="C25" s="237">
        <v>0</v>
      </c>
      <c r="D25" s="256">
        <v>26</v>
      </c>
      <c r="E25" s="236">
        <v>2</v>
      </c>
      <c r="F25" s="238">
        <v>1</v>
      </c>
      <c r="G25" s="236">
        <v>2</v>
      </c>
      <c r="H25" s="237">
        <v>2</v>
      </c>
      <c r="I25" s="256">
        <v>13</v>
      </c>
      <c r="J25" s="236">
        <v>20</v>
      </c>
      <c r="K25" s="237">
        <v>1</v>
      </c>
      <c r="L25" s="238">
        <v>20</v>
      </c>
      <c r="M25" s="236">
        <v>3</v>
      </c>
      <c r="N25" s="238">
        <v>1</v>
      </c>
      <c r="O25" s="236">
        <v>0</v>
      </c>
      <c r="P25" s="237">
        <v>2</v>
      </c>
      <c r="Q25" s="357">
        <v>19</v>
      </c>
    </row>
    <row r="26" spans="1:17" ht="15.75">
      <c r="A26" s="73" t="s">
        <v>183</v>
      </c>
      <c r="B26" s="236">
        <v>2</v>
      </c>
      <c r="C26" s="237">
        <v>1</v>
      </c>
      <c r="D26" s="256">
        <v>1</v>
      </c>
      <c r="E26" s="236">
        <v>0</v>
      </c>
      <c r="F26" s="238">
        <v>0</v>
      </c>
      <c r="G26" s="236">
        <v>1</v>
      </c>
      <c r="H26" s="237">
        <v>0</v>
      </c>
      <c r="I26" s="256">
        <v>0</v>
      </c>
      <c r="J26" s="236">
        <v>2</v>
      </c>
      <c r="K26" s="237">
        <v>0</v>
      </c>
      <c r="L26" s="238">
        <v>2</v>
      </c>
      <c r="M26" s="236">
        <v>0</v>
      </c>
      <c r="N26" s="238">
        <v>0</v>
      </c>
      <c r="O26" s="236">
        <v>1</v>
      </c>
      <c r="P26" s="237">
        <v>2</v>
      </c>
      <c r="Q26" s="357">
        <v>2</v>
      </c>
    </row>
    <row r="27" spans="1:17" ht="15.75">
      <c r="A27" s="72" t="s">
        <v>184</v>
      </c>
      <c r="B27" s="236">
        <v>10</v>
      </c>
      <c r="C27" s="237">
        <v>0</v>
      </c>
      <c r="D27" s="256">
        <v>15</v>
      </c>
      <c r="E27" s="236">
        <v>1</v>
      </c>
      <c r="F27" s="238">
        <v>0</v>
      </c>
      <c r="G27" s="236">
        <v>1</v>
      </c>
      <c r="H27" s="237">
        <v>0</v>
      </c>
      <c r="I27" s="256">
        <v>11</v>
      </c>
      <c r="J27" s="236">
        <v>26</v>
      </c>
      <c r="K27" s="237">
        <v>0</v>
      </c>
      <c r="L27" s="238">
        <v>35</v>
      </c>
      <c r="M27" s="236">
        <v>2</v>
      </c>
      <c r="N27" s="238">
        <v>0</v>
      </c>
      <c r="O27" s="236">
        <v>2</v>
      </c>
      <c r="P27" s="237">
        <v>1</v>
      </c>
      <c r="Q27" s="357">
        <v>5</v>
      </c>
    </row>
    <row r="28" spans="1:17" ht="15.75">
      <c r="A28" s="73" t="s">
        <v>185</v>
      </c>
      <c r="B28" s="236">
        <v>24</v>
      </c>
      <c r="C28" s="237">
        <v>1</v>
      </c>
      <c r="D28" s="256">
        <v>60</v>
      </c>
      <c r="E28" s="236">
        <v>1</v>
      </c>
      <c r="F28" s="238">
        <v>0</v>
      </c>
      <c r="G28" s="236">
        <v>14</v>
      </c>
      <c r="H28" s="237">
        <v>1</v>
      </c>
      <c r="I28" s="256">
        <v>22</v>
      </c>
      <c r="J28" s="236">
        <v>35</v>
      </c>
      <c r="K28" s="237">
        <v>3</v>
      </c>
      <c r="L28" s="238">
        <v>83</v>
      </c>
      <c r="M28" s="236">
        <v>7</v>
      </c>
      <c r="N28" s="238">
        <v>6</v>
      </c>
      <c r="O28" s="236">
        <v>8</v>
      </c>
      <c r="P28" s="237">
        <v>2</v>
      </c>
      <c r="Q28" s="357">
        <v>17</v>
      </c>
    </row>
    <row r="29" spans="1:17" ht="15.75">
      <c r="A29" s="72" t="s">
        <v>186</v>
      </c>
      <c r="B29" s="236">
        <v>18</v>
      </c>
      <c r="C29" s="237">
        <v>0</v>
      </c>
      <c r="D29" s="256">
        <v>24</v>
      </c>
      <c r="E29" s="236">
        <v>2</v>
      </c>
      <c r="F29" s="238">
        <v>1</v>
      </c>
      <c r="G29" s="236">
        <v>9</v>
      </c>
      <c r="H29" s="237">
        <v>2</v>
      </c>
      <c r="I29" s="256">
        <v>4</v>
      </c>
      <c r="J29" s="236">
        <v>37</v>
      </c>
      <c r="K29" s="237">
        <v>3</v>
      </c>
      <c r="L29" s="238">
        <v>18</v>
      </c>
      <c r="M29" s="236">
        <v>14</v>
      </c>
      <c r="N29" s="238">
        <v>4</v>
      </c>
      <c r="O29" s="236">
        <v>5</v>
      </c>
      <c r="P29" s="237">
        <v>2</v>
      </c>
      <c r="Q29" s="357">
        <v>0</v>
      </c>
    </row>
    <row r="30" spans="1:17" ht="15.75">
      <c r="A30" s="73" t="s">
        <v>187</v>
      </c>
      <c r="B30" s="236">
        <v>4</v>
      </c>
      <c r="C30" s="237">
        <v>1</v>
      </c>
      <c r="D30" s="256">
        <v>16</v>
      </c>
      <c r="E30" s="236">
        <v>0</v>
      </c>
      <c r="F30" s="238">
        <v>1</v>
      </c>
      <c r="G30" s="236">
        <v>3</v>
      </c>
      <c r="H30" s="237">
        <v>4</v>
      </c>
      <c r="I30" s="256">
        <v>9</v>
      </c>
      <c r="J30" s="236">
        <v>17</v>
      </c>
      <c r="K30" s="237">
        <v>2</v>
      </c>
      <c r="L30" s="238">
        <v>16</v>
      </c>
      <c r="M30" s="236">
        <v>5</v>
      </c>
      <c r="N30" s="238">
        <v>0</v>
      </c>
      <c r="O30" s="236">
        <v>0</v>
      </c>
      <c r="P30" s="237">
        <v>2</v>
      </c>
      <c r="Q30" s="357">
        <v>5</v>
      </c>
    </row>
    <row r="31" spans="1:17" ht="15.75">
      <c r="A31" s="72" t="s">
        <v>188</v>
      </c>
      <c r="B31" s="236">
        <v>15</v>
      </c>
      <c r="C31" s="237">
        <v>0</v>
      </c>
      <c r="D31" s="256">
        <v>11</v>
      </c>
      <c r="E31" s="236">
        <v>3</v>
      </c>
      <c r="F31" s="238">
        <v>0</v>
      </c>
      <c r="G31" s="236">
        <v>7</v>
      </c>
      <c r="H31" s="237">
        <v>2</v>
      </c>
      <c r="I31" s="256">
        <v>6</v>
      </c>
      <c r="J31" s="236">
        <v>13</v>
      </c>
      <c r="K31" s="237">
        <v>1</v>
      </c>
      <c r="L31" s="238">
        <v>18</v>
      </c>
      <c r="M31" s="236">
        <v>0</v>
      </c>
      <c r="N31" s="238">
        <v>0</v>
      </c>
      <c r="O31" s="236">
        <v>3</v>
      </c>
      <c r="P31" s="237">
        <v>5</v>
      </c>
      <c r="Q31" s="357">
        <v>6</v>
      </c>
    </row>
    <row r="32" spans="1:17" ht="15.75">
      <c r="A32" s="73" t="s">
        <v>189</v>
      </c>
      <c r="B32" s="236">
        <v>5</v>
      </c>
      <c r="C32" s="237">
        <v>1</v>
      </c>
      <c r="D32" s="256">
        <v>10</v>
      </c>
      <c r="E32" s="236">
        <v>0</v>
      </c>
      <c r="F32" s="238">
        <v>0</v>
      </c>
      <c r="G32" s="236">
        <v>0</v>
      </c>
      <c r="H32" s="237">
        <v>1</v>
      </c>
      <c r="I32" s="256">
        <v>6</v>
      </c>
      <c r="J32" s="236">
        <v>7</v>
      </c>
      <c r="K32" s="237">
        <v>1</v>
      </c>
      <c r="L32" s="238">
        <v>16</v>
      </c>
      <c r="M32" s="236">
        <v>2</v>
      </c>
      <c r="N32" s="238">
        <v>0</v>
      </c>
      <c r="O32" s="236">
        <v>0</v>
      </c>
      <c r="P32" s="237">
        <v>1</v>
      </c>
      <c r="Q32" s="357">
        <v>2</v>
      </c>
    </row>
    <row r="33" spans="1:17" ht="15.75">
      <c r="A33" s="72" t="s">
        <v>190</v>
      </c>
      <c r="B33" s="236">
        <v>15</v>
      </c>
      <c r="C33" s="237">
        <v>1</v>
      </c>
      <c r="D33" s="256">
        <v>8</v>
      </c>
      <c r="E33" s="236">
        <v>1</v>
      </c>
      <c r="F33" s="238">
        <v>3</v>
      </c>
      <c r="G33" s="236">
        <v>2</v>
      </c>
      <c r="H33" s="237">
        <v>2</v>
      </c>
      <c r="I33" s="256">
        <v>14</v>
      </c>
      <c r="J33" s="236">
        <v>10</v>
      </c>
      <c r="K33" s="237">
        <v>1</v>
      </c>
      <c r="L33" s="238">
        <v>7</v>
      </c>
      <c r="M33" s="236">
        <v>8</v>
      </c>
      <c r="N33" s="238">
        <v>0</v>
      </c>
      <c r="O33" s="236">
        <v>1</v>
      </c>
      <c r="P33" s="237">
        <v>1</v>
      </c>
      <c r="Q33" s="357">
        <v>4</v>
      </c>
    </row>
    <row r="34" spans="1:17" ht="15.75">
      <c r="A34" s="73" t="s">
        <v>191</v>
      </c>
      <c r="B34" s="236">
        <v>16</v>
      </c>
      <c r="C34" s="237">
        <v>0</v>
      </c>
      <c r="D34" s="256">
        <v>121</v>
      </c>
      <c r="E34" s="236">
        <v>4</v>
      </c>
      <c r="F34" s="238">
        <v>0</v>
      </c>
      <c r="G34" s="236">
        <v>13</v>
      </c>
      <c r="H34" s="237">
        <v>2</v>
      </c>
      <c r="I34" s="256">
        <v>46</v>
      </c>
      <c r="J34" s="236">
        <v>32</v>
      </c>
      <c r="K34" s="237">
        <v>0</v>
      </c>
      <c r="L34" s="238">
        <v>72</v>
      </c>
      <c r="M34" s="236">
        <v>20</v>
      </c>
      <c r="N34" s="238">
        <v>3</v>
      </c>
      <c r="O34" s="236">
        <v>3</v>
      </c>
      <c r="P34" s="237">
        <v>0</v>
      </c>
      <c r="Q34" s="357">
        <v>37</v>
      </c>
    </row>
    <row r="35" spans="1:17" ht="15.75">
      <c r="A35" s="72" t="s">
        <v>192</v>
      </c>
      <c r="B35" s="236">
        <v>48</v>
      </c>
      <c r="C35" s="237">
        <v>0</v>
      </c>
      <c r="D35" s="256">
        <v>59</v>
      </c>
      <c r="E35" s="236">
        <v>8</v>
      </c>
      <c r="F35" s="238">
        <v>0</v>
      </c>
      <c r="G35" s="236">
        <v>15</v>
      </c>
      <c r="H35" s="237">
        <v>0</v>
      </c>
      <c r="I35" s="256">
        <v>39</v>
      </c>
      <c r="J35" s="236">
        <v>54</v>
      </c>
      <c r="K35" s="237">
        <v>0</v>
      </c>
      <c r="L35" s="238">
        <v>54</v>
      </c>
      <c r="M35" s="236">
        <v>2</v>
      </c>
      <c r="N35" s="238">
        <v>1</v>
      </c>
      <c r="O35" s="236">
        <v>3</v>
      </c>
      <c r="P35" s="237">
        <v>1</v>
      </c>
      <c r="Q35" s="357">
        <v>10</v>
      </c>
    </row>
    <row r="36" spans="1:17" ht="15.75">
      <c r="A36" s="73" t="s">
        <v>193</v>
      </c>
      <c r="B36" s="236">
        <v>7</v>
      </c>
      <c r="C36" s="237">
        <v>2</v>
      </c>
      <c r="D36" s="256">
        <v>14</v>
      </c>
      <c r="E36" s="236">
        <v>1</v>
      </c>
      <c r="F36" s="238">
        <v>0</v>
      </c>
      <c r="G36" s="236">
        <v>2</v>
      </c>
      <c r="H36" s="237">
        <v>2</v>
      </c>
      <c r="I36" s="256">
        <v>4</v>
      </c>
      <c r="J36" s="236">
        <v>2</v>
      </c>
      <c r="K36" s="237">
        <v>1</v>
      </c>
      <c r="L36" s="238">
        <v>13</v>
      </c>
      <c r="M36" s="236">
        <v>4</v>
      </c>
      <c r="N36" s="238">
        <v>0</v>
      </c>
      <c r="O36" s="236">
        <v>2</v>
      </c>
      <c r="P36" s="237">
        <v>1</v>
      </c>
      <c r="Q36" s="357">
        <v>3</v>
      </c>
    </row>
    <row r="37" spans="1:17" ht="15.75">
      <c r="A37" s="72" t="s">
        <v>194</v>
      </c>
      <c r="B37" s="236">
        <v>1</v>
      </c>
      <c r="C37" s="237">
        <v>0</v>
      </c>
      <c r="D37" s="256">
        <v>4</v>
      </c>
      <c r="E37" s="236">
        <v>1</v>
      </c>
      <c r="F37" s="238">
        <v>0</v>
      </c>
      <c r="G37" s="236">
        <v>0</v>
      </c>
      <c r="H37" s="237">
        <v>0</v>
      </c>
      <c r="I37" s="256">
        <v>1</v>
      </c>
      <c r="J37" s="236">
        <v>0</v>
      </c>
      <c r="K37" s="237">
        <v>0</v>
      </c>
      <c r="L37" s="238">
        <v>3</v>
      </c>
      <c r="M37" s="236">
        <v>0</v>
      </c>
      <c r="N37" s="238">
        <v>1</v>
      </c>
      <c r="O37" s="236">
        <v>0</v>
      </c>
      <c r="P37" s="237">
        <v>0</v>
      </c>
      <c r="Q37" s="357">
        <v>1</v>
      </c>
    </row>
    <row r="38" spans="1:17" ht="15.75">
      <c r="A38" s="73" t="s">
        <v>195</v>
      </c>
      <c r="B38" s="236">
        <v>3</v>
      </c>
      <c r="C38" s="237">
        <v>0</v>
      </c>
      <c r="D38" s="256">
        <v>5</v>
      </c>
      <c r="E38" s="236">
        <v>0</v>
      </c>
      <c r="F38" s="238">
        <v>0</v>
      </c>
      <c r="G38" s="236">
        <v>0</v>
      </c>
      <c r="H38" s="237">
        <v>2</v>
      </c>
      <c r="I38" s="256">
        <v>6</v>
      </c>
      <c r="J38" s="236">
        <v>1</v>
      </c>
      <c r="K38" s="237">
        <v>0</v>
      </c>
      <c r="L38" s="238">
        <v>0</v>
      </c>
      <c r="M38" s="236">
        <v>0</v>
      </c>
      <c r="N38" s="238">
        <v>0</v>
      </c>
      <c r="O38" s="236">
        <v>0</v>
      </c>
      <c r="P38" s="237">
        <v>0</v>
      </c>
      <c r="Q38" s="357">
        <v>4</v>
      </c>
    </row>
    <row r="39" spans="1:17" ht="15.75">
      <c r="A39" s="72" t="s">
        <v>196</v>
      </c>
      <c r="B39" s="236">
        <v>37</v>
      </c>
      <c r="C39" s="237">
        <v>0</v>
      </c>
      <c r="D39" s="256">
        <v>51</v>
      </c>
      <c r="E39" s="236">
        <v>3</v>
      </c>
      <c r="F39" s="238">
        <v>1</v>
      </c>
      <c r="G39" s="236">
        <v>6</v>
      </c>
      <c r="H39" s="237">
        <v>2</v>
      </c>
      <c r="I39" s="256">
        <v>12</v>
      </c>
      <c r="J39" s="236">
        <v>42</v>
      </c>
      <c r="K39" s="237">
        <v>1</v>
      </c>
      <c r="L39" s="238">
        <v>25</v>
      </c>
      <c r="M39" s="236">
        <v>11</v>
      </c>
      <c r="N39" s="238">
        <v>0</v>
      </c>
      <c r="O39" s="236">
        <v>3</v>
      </c>
      <c r="P39" s="237">
        <v>3</v>
      </c>
      <c r="Q39" s="357">
        <v>6</v>
      </c>
    </row>
    <row r="40" spans="1:17" ht="15.75">
      <c r="A40" s="73" t="s">
        <v>197</v>
      </c>
      <c r="B40" s="236">
        <v>10</v>
      </c>
      <c r="C40" s="237">
        <v>0</v>
      </c>
      <c r="D40" s="256">
        <v>7</v>
      </c>
      <c r="E40" s="236">
        <v>3</v>
      </c>
      <c r="F40" s="238">
        <v>0</v>
      </c>
      <c r="G40" s="236">
        <v>0</v>
      </c>
      <c r="H40" s="237">
        <v>0</v>
      </c>
      <c r="I40" s="256">
        <v>3</v>
      </c>
      <c r="J40" s="236">
        <v>5</v>
      </c>
      <c r="K40" s="237">
        <v>0</v>
      </c>
      <c r="L40" s="238">
        <v>6</v>
      </c>
      <c r="M40" s="236">
        <v>10</v>
      </c>
      <c r="N40" s="238">
        <v>0</v>
      </c>
      <c r="O40" s="236">
        <v>4</v>
      </c>
      <c r="P40" s="237">
        <v>0</v>
      </c>
      <c r="Q40" s="357">
        <v>8</v>
      </c>
    </row>
    <row r="41" spans="1:17" ht="15.75">
      <c r="A41" s="72" t="s">
        <v>377</v>
      </c>
      <c r="B41" s="236">
        <v>57</v>
      </c>
      <c r="C41" s="237">
        <v>1</v>
      </c>
      <c r="D41" s="256">
        <v>57</v>
      </c>
      <c r="E41" s="236">
        <v>17</v>
      </c>
      <c r="F41" s="238">
        <v>1</v>
      </c>
      <c r="G41" s="236">
        <v>13</v>
      </c>
      <c r="H41" s="237">
        <v>3</v>
      </c>
      <c r="I41" s="256">
        <v>23</v>
      </c>
      <c r="J41" s="236">
        <v>48</v>
      </c>
      <c r="K41" s="237">
        <v>2</v>
      </c>
      <c r="L41" s="238">
        <v>53</v>
      </c>
      <c r="M41" s="236">
        <v>20</v>
      </c>
      <c r="N41" s="238">
        <v>3</v>
      </c>
      <c r="O41" s="236">
        <v>11</v>
      </c>
      <c r="P41" s="237">
        <v>1</v>
      </c>
      <c r="Q41" s="357">
        <v>10</v>
      </c>
    </row>
    <row r="42" spans="1:17" ht="15.75">
      <c r="A42" s="73" t="s">
        <v>198</v>
      </c>
      <c r="B42" s="236">
        <v>1444</v>
      </c>
      <c r="C42" s="237">
        <v>4</v>
      </c>
      <c r="D42" s="256">
        <v>1993</v>
      </c>
      <c r="E42" s="236">
        <v>391</v>
      </c>
      <c r="F42" s="238">
        <v>8</v>
      </c>
      <c r="G42" s="236">
        <v>574</v>
      </c>
      <c r="H42" s="237">
        <v>11</v>
      </c>
      <c r="I42" s="256">
        <v>774</v>
      </c>
      <c r="J42" s="236">
        <v>1416</v>
      </c>
      <c r="K42" s="237">
        <v>6</v>
      </c>
      <c r="L42" s="238">
        <v>1314</v>
      </c>
      <c r="M42" s="236">
        <v>739</v>
      </c>
      <c r="N42" s="238">
        <v>8</v>
      </c>
      <c r="O42" s="236">
        <v>398</v>
      </c>
      <c r="P42" s="237">
        <v>12</v>
      </c>
      <c r="Q42" s="357">
        <v>500</v>
      </c>
    </row>
    <row r="43" spans="1:17" ht="15.75">
      <c r="A43" s="72" t="s">
        <v>199</v>
      </c>
      <c r="B43" s="236">
        <v>210</v>
      </c>
      <c r="C43" s="237">
        <v>3</v>
      </c>
      <c r="D43" s="256">
        <v>199</v>
      </c>
      <c r="E43" s="236">
        <v>60</v>
      </c>
      <c r="F43" s="238">
        <v>0</v>
      </c>
      <c r="G43" s="236">
        <v>83</v>
      </c>
      <c r="H43" s="237">
        <v>2</v>
      </c>
      <c r="I43" s="256">
        <v>79</v>
      </c>
      <c r="J43" s="236">
        <v>236</v>
      </c>
      <c r="K43" s="237">
        <v>4</v>
      </c>
      <c r="L43" s="238">
        <v>154</v>
      </c>
      <c r="M43" s="236">
        <v>103</v>
      </c>
      <c r="N43" s="238">
        <v>6</v>
      </c>
      <c r="O43" s="236">
        <v>59</v>
      </c>
      <c r="P43" s="237">
        <v>3</v>
      </c>
      <c r="Q43" s="357">
        <v>52</v>
      </c>
    </row>
    <row r="44" spans="1:17" ht="15.75">
      <c r="A44" s="73" t="s">
        <v>200</v>
      </c>
      <c r="B44" s="236">
        <v>0</v>
      </c>
      <c r="C44" s="237">
        <v>0</v>
      </c>
      <c r="D44" s="256">
        <v>6</v>
      </c>
      <c r="E44" s="236">
        <v>1</v>
      </c>
      <c r="F44" s="238">
        <v>0</v>
      </c>
      <c r="G44" s="236">
        <v>1</v>
      </c>
      <c r="H44" s="237">
        <v>0</v>
      </c>
      <c r="I44" s="256">
        <v>2</v>
      </c>
      <c r="J44" s="236">
        <v>2</v>
      </c>
      <c r="K44" s="237">
        <v>0</v>
      </c>
      <c r="L44" s="238">
        <v>0</v>
      </c>
      <c r="M44" s="236">
        <v>0</v>
      </c>
      <c r="N44" s="238">
        <v>0</v>
      </c>
      <c r="O44" s="236">
        <v>0</v>
      </c>
      <c r="P44" s="237">
        <v>0</v>
      </c>
      <c r="Q44" s="357">
        <v>2</v>
      </c>
    </row>
    <row r="45" spans="1:17" ht="15.75">
      <c r="A45" s="72" t="s">
        <v>201</v>
      </c>
      <c r="B45" s="236">
        <v>5</v>
      </c>
      <c r="C45" s="237">
        <v>0</v>
      </c>
      <c r="D45" s="256">
        <v>9</v>
      </c>
      <c r="E45" s="236">
        <v>0</v>
      </c>
      <c r="F45" s="238">
        <v>0</v>
      </c>
      <c r="G45" s="236">
        <v>1</v>
      </c>
      <c r="H45" s="237">
        <v>0</v>
      </c>
      <c r="I45" s="256">
        <v>3</v>
      </c>
      <c r="J45" s="236">
        <v>6</v>
      </c>
      <c r="K45" s="237">
        <v>0</v>
      </c>
      <c r="L45" s="238">
        <v>7</v>
      </c>
      <c r="M45" s="236">
        <v>6</v>
      </c>
      <c r="N45" s="238">
        <v>1</v>
      </c>
      <c r="O45" s="236">
        <v>0</v>
      </c>
      <c r="P45" s="237">
        <v>2</v>
      </c>
      <c r="Q45" s="357">
        <v>2</v>
      </c>
    </row>
    <row r="46" spans="1:17" ht="15.75">
      <c r="A46" s="73" t="s">
        <v>202</v>
      </c>
      <c r="B46" s="236">
        <v>38</v>
      </c>
      <c r="C46" s="237">
        <v>0</v>
      </c>
      <c r="D46" s="256">
        <v>48</v>
      </c>
      <c r="E46" s="236">
        <v>10</v>
      </c>
      <c r="F46" s="238">
        <v>1</v>
      </c>
      <c r="G46" s="236">
        <v>10</v>
      </c>
      <c r="H46" s="237">
        <v>3</v>
      </c>
      <c r="I46" s="256">
        <v>23</v>
      </c>
      <c r="J46" s="236">
        <v>35</v>
      </c>
      <c r="K46" s="237">
        <v>1</v>
      </c>
      <c r="L46" s="238">
        <v>41</v>
      </c>
      <c r="M46" s="236">
        <v>23</v>
      </c>
      <c r="N46" s="238">
        <v>1</v>
      </c>
      <c r="O46" s="236">
        <v>9</v>
      </c>
      <c r="P46" s="237">
        <v>4</v>
      </c>
      <c r="Q46" s="357">
        <v>13</v>
      </c>
    </row>
    <row r="47" spans="1:17" ht="15.75">
      <c r="A47" s="72" t="s">
        <v>203</v>
      </c>
      <c r="B47" s="236">
        <v>5</v>
      </c>
      <c r="C47" s="237">
        <v>0</v>
      </c>
      <c r="D47" s="256">
        <v>29</v>
      </c>
      <c r="E47" s="236">
        <v>1</v>
      </c>
      <c r="F47" s="238">
        <v>0</v>
      </c>
      <c r="G47" s="236">
        <v>3</v>
      </c>
      <c r="H47" s="237">
        <v>0</v>
      </c>
      <c r="I47" s="256">
        <v>13</v>
      </c>
      <c r="J47" s="236">
        <v>7</v>
      </c>
      <c r="K47" s="237">
        <v>0</v>
      </c>
      <c r="L47" s="238">
        <v>19</v>
      </c>
      <c r="M47" s="236">
        <v>4</v>
      </c>
      <c r="N47" s="238">
        <v>2</v>
      </c>
      <c r="O47" s="236">
        <v>1</v>
      </c>
      <c r="P47" s="237">
        <v>0</v>
      </c>
      <c r="Q47" s="357">
        <v>7</v>
      </c>
    </row>
    <row r="48" spans="1:17" ht="15.75">
      <c r="A48" s="73" t="s">
        <v>204</v>
      </c>
      <c r="B48" s="236">
        <v>1</v>
      </c>
      <c r="C48" s="237">
        <v>1</v>
      </c>
      <c r="D48" s="256">
        <v>8</v>
      </c>
      <c r="E48" s="236">
        <v>1</v>
      </c>
      <c r="F48" s="238">
        <v>0</v>
      </c>
      <c r="G48" s="236">
        <v>1</v>
      </c>
      <c r="H48" s="237">
        <v>1</v>
      </c>
      <c r="I48" s="256">
        <v>2</v>
      </c>
      <c r="J48" s="236">
        <v>3</v>
      </c>
      <c r="K48" s="237">
        <v>0</v>
      </c>
      <c r="L48" s="238">
        <v>0</v>
      </c>
      <c r="M48" s="236">
        <v>2</v>
      </c>
      <c r="N48" s="238">
        <v>0</v>
      </c>
      <c r="O48" s="236">
        <v>1</v>
      </c>
      <c r="P48" s="237">
        <v>0</v>
      </c>
      <c r="Q48" s="357">
        <v>0</v>
      </c>
    </row>
    <row r="49" spans="1:17" ht="15.75">
      <c r="A49" s="72" t="s">
        <v>205</v>
      </c>
      <c r="B49" s="236">
        <v>71</v>
      </c>
      <c r="C49" s="237">
        <v>0</v>
      </c>
      <c r="D49" s="256">
        <v>53</v>
      </c>
      <c r="E49" s="236">
        <v>19</v>
      </c>
      <c r="F49" s="238">
        <v>0</v>
      </c>
      <c r="G49" s="236">
        <v>20</v>
      </c>
      <c r="H49" s="237">
        <v>2</v>
      </c>
      <c r="I49" s="256">
        <v>13</v>
      </c>
      <c r="J49" s="236">
        <v>84</v>
      </c>
      <c r="K49" s="237">
        <v>1</v>
      </c>
      <c r="L49" s="238">
        <v>24</v>
      </c>
      <c r="M49" s="236">
        <v>25</v>
      </c>
      <c r="N49" s="238">
        <v>1</v>
      </c>
      <c r="O49" s="236">
        <v>9</v>
      </c>
      <c r="P49" s="237">
        <v>2</v>
      </c>
      <c r="Q49" s="357">
        <v>17</v>
      </c>
    </row>
    <row r="50" spans="1:17" ht="15.75">
      <c r="A50" s="73" t="s">
        <v>206</v>
      </c>
      <c r="B50" s="236">
        <v>58</v>
      </c>
      <c r="C50" s="237">
        <v>1</v>
      </c>
      <c r="D50" s="256">
        <v>77</v>
      </c>
      <c r="E50" s="236">
        <v>10</v>
      </c>
      <c r="F50" s="238">
        <v>4</v>
      </c>
      <c r="G50" s="236">
        <v>23</v>
      </c>
      <c r="H50" s="237">
        <v>7</v>
      </c>
      <c r="I50" s="256">
        <v>24</v>
      </c>
      <c r="J50" s="236">
        <v>56</v>
      </c>
      <c r="K50" s="237">
        <v>4</v>
      </c>
      <c r="L50" s="238">
        <v>53</v>
      </c>
      <c r="M50" s="236">
        <v>16</v>
      </c>
      <c r="N50" s="238">
        <v>2</v>
      </c>
      <c r="O50" s="236">
        <v>6</v>
      </c>
      <c r="P50" s="237">
        <v>4</v>
      </c>
      <c r="Q50" s="357">
        <v>18</v>
      </c>
    </row>
    <row r="51" spans="1:17" ht="15.75">
      <c r="A51" s="72" t="s">
        <v>207</v>
      </c>
      <c r="B51" s="236">
        <v>7</v>
      </c>
      <c r="C51" s="237">
        <v>0</v>
      </c>
      <c r="D51" s="256">
        <v>21</v>
      </c>
      <c r="E51" s="236">
        <v>0</v>
      </c>
      <c r="F51" s="238">
        <v>0</v>
      </c>
      <c r="G51" s="236">
        <v>3</v>
      </c>
      <c r="H51" s="237">
        <v>3</v>
      </c>
      <c r="I51" s="256">
        <v>6</v>
      </c>
      <c r="J51" s="236">
        <v>6</v>
      </c>
      <c r="K51" s="237">
        <v>0</v>
      </c>
      <c r="L51" s="238">
        <v>29</v>
      </c>
      <c r="M51" s="236">
        <v>10</v>
      </c>
      <c r="N51" s="238">
        <v>1</v>
      </c>
      <c r="O51" s="236">
        <v>0</v>
      </c>
      <c r="P51" s="237">
        <v>2</v>
      </c>
      <c r="Q51" s="357">
        <v>10</v>
      </c>
    </row>
    <row r="52" spans="1:17" ht="15.75">
      <c r="A52" s="73" t="s">
        <v>208</v>
      </c>
      <c r="B52" s="236">
        <v>16</v>
      </c>
      <c r="C52" s="237">
        <v>1</v>
      </c>
      <c r="D52" s="256">
        <v>28</v>
      </c>
      <c r="E52" s="236">
        <v>2</v>
      </c>
      <c r="F52" s="238">
        <v>0</v>
      </c>
      <c r="G52" s="236">
        <v>5</v>
      </c>
      <c r="H52" s="237">
        <v>0</v>
      </c>
      <c r="I52" s="256">
        <v>7</v>
      </c>
      <c r="J52" s="236">
        <v>15</v>
      </c>
      <c r="K52" s="237">
        <v>1</v>
      </c>
      <c r="L52" s="238">
        <v>17</v>
      </c>
      <c r="M52" s="236">
        <v>3</v>
      </c>
      <c r="N52" s="238">
        <v>2</v>
      </c>
      <c r="O52" s="236">
        <v>2</v>
      </c>
      <c r="P52" s="237">
        <v>0</v>
      </c>
      <c r="Q52" s="357">
        <v>11</v>
      </c>
    </row>
    <row r="53" spans="1:17" ht="15.75">
      <c r="A53" s="72" t="s">
        <v>209</v>
      </c>
      <c r="B53" s="236">
        <v>28</v>
      </c>
      <c r="C53" s="237">
        <v>4</v>
      </c>
      <c r="D53" s="256">
        <v>61</v>
      </c>
      <c r="E53" s="236">
        <v>3</v>
      </c>
      <c r="F53" s="238">
        <v>0</v>
      </c>
      <c r="G53" s="236">
        <v>6</v>
      </c>
      <c r="H53" s="237">
        <v>2</v>
      </c>
      <c r="I53" s="256">
        <v>24</v>
      </c>
      <c r="J53" s="236">
        <v>30</v>
      </c>
      <c r="K53" s="237">
        <v>2</v>
      </c>
      <c r="L53" s="238">
        <v>65</v>
      </c>
      <c r="M53" s="236">
        <v>2</v>
      </c>
      <c r="N53" s="238">
        <v>0</v>
      </c>
      <c r="O53" s="236">
        <v>4</v>
      </c>
      <c r="P53" s="237">
        <v>2</v>
      </c>
      <c r="Q53" s="357">
        <v>19</v>
      </c>
    </row>
    <row r="54" spans="1:17" ht="15.75">
      <c r="A54" s="73" t="s">
        <v>210</v>
      </c>
      <c r="B54" s="236">
        <v>22</v>
      </c>
      <c r="C54" s="237">
        <v>3</v>
      </c>
      <c r="D54" s="256">
        <v>55</v>
      </c>
      <c r="E54" s="236">
        <v>4</v>
      </c>
      <c r="F54" s="238">
        <v>2</v>
      </c>
      <c r="G54" s="236">
        <v>1</v>
      </c>
      <c r="H54" s="237">
        <v>1</v>
      </c>
      <c r="I54" s="256">
        <v>10</v>
      </c>
      <c r="J54" s="236">
        <v>27</v>
      </c>
      <c r="K54" s="237">
        <v>0</v>
      </c>
      <c r="L54" s="238">
        <v>41</v>
      </c>
      <c r="M54" s="236">
        <v>3</v>
      </c>
      <c r="N54" s="238">
        <v>0</v>
      </c>
      <c r="O54" s="236">
        <v>2</v>
      </c>
      <c r="P54" s="237">
        <v>1</v>
      </c>
      <c r="Q54" s="357">
        <v>11</v>
      </c>
    </row>
    <row r="55" spans="1:17" ht="15.75">
      <c r="A55" s="72" t="s">
        <v>211</v>
      </c>
      <c r="B55" s="236">
        <v>22</v>
      </c>
      <c r="C55" s="237">
        <v>1</v>
      </c>
      <c r="D55" s="256">
        <v>11</v>
      </c>
      <c r="E55" s="236">
        <v>1</v>
      </c>
      <c r="F55" s="238">
        <v>1</v>
      </c>
      <c r="G55" s="236">
        <v>1</v>
      </c>
      <c r="H55" s="237">
        <v>0</v>
      </c>
      <c r="I55" s="256">
        <v>4</v>
      </c>
      <c r="J55" s="236">
        <v>22</v>
      </c>
      <c r="K55" s="237">
        <v>2</v>
      </c>
      <c r="L55" s="238">
        <v>6</v>
      </c>
      <c r="M55" s="236">
        <v>1</v>
      </c>
      <c r="N55" s="238">
        <v>1</v>
      </c>
      <c r="O55" s="236">
        <v>1</v>
      </c>
      <c r="P55" s="237">
        <v>1</v>
      </c>
      <c r="Q55" s="357">
        <v>5</v>
      </c>
    </row>
    <row r="56" spans="1:17" ht="15.75">
      <c r="A56" s="73" t="s">
        <v>212</v>
      </c>
      <c r="B56" s="236">
        <v>33</v>
      </c>
      <c r="C56" s="237">
        <v>2</v>
      </c>
      <c r="D56" s="256">
        <v>70</v>
      </c>
      <c r="E56" s="236">
        <v>11</v>
      </c>
      <c r="F56" s="238">
        <v>1</v>
      </c>
      <c r="G56" s="236">
        <v>15</v>
      </c>
      <c r="H56" s="237">
        <v>1</v>
      </c>
      <c r="I56" s="256">
        <v>25</v>
      </c>
      <c r="J56" s="236">
        <v>38</v>
      </c>
      <c r="K56" s="237">
        <v>3</v>
      </c>
      <c r="L56" s="238">
        <v>47</v>
      </c>
      <c r="M56" s="236">
        <v>21</v>
      </c>
      <c r="N56" s="238">
        <v>3</v>
      </c>
      <c r="O56" s="236">
        <v>5</v>
      </c>
      <c r="P56" s="237">
        <v>3</v>
      </c>
      <c r="Q56" s="357">
        <v>46</v>
      </c>
    </row>
    <row r="57" spans="1:17" ht="15.75">
      <c r="A57" s="72" t="s">
        <v>213</v>
      </c>
      <c r="B57" s="236">
        <v>2</v>
      </c>
      <c r="C57" s="237">
        <v>1</v>
      </c>
      <c r="D57" s="256">
        <v>3</v>
      </c>
      <c r="E57" s="236">
        <v>0</v>
      </c>
      <c r="F57" s="238">
        <v>0</v>
      </c>
      <c r="G57" s="236">
        <v>1</v>
      </c>
      <c r="H57" s="237">
        <v>1</v>
      </c>
      <c r="I57" s="256">
        <v>0</v>
      </c>
      <c r="J57" s="236">
        <v>5</v>
      </c>
      <c r="K57" s="237">
        <v>1</v>
      </c>
      <c r="L57" s="238">
        <v>0</v>
      </c>
      <c r="M57" s="236">
        <v>1</v>
      </c>
      <c r="N57" s="238">
        <v>1</v>
      </c>
      <c r="O57" s="236">
        <v>0</v>
      </c>
      <c r="P57" s="237">
        <v>2</v>
      </c>
      <c r="Q57" s="357">
        <v>2</v>
      </c>
    </row>
    <row r="58" spans="1:17" ht="15.75">
      <c r="A58" s="73" t="s">
        <v>214</v>
      </c>
      <c r="B58" s="236">
        <v>7</v>
      </c>
      <c r="C58" s="237">
        <v>0</v>
      </c>
      <c r="D58" s="256">
        <v>7</v>
      </c>
      <c r="E58" s="236">
        <v>0</v>
      </c>
      <c r="F58" s="238">
        <v>1</v>
      </c>
      <c r="G58" s="236">
        <v>2</v>
      </c>
      <c r="H58" s="237">
        <v>2</v>
      </c>
      <c r="I58" s="256">
        <v>8</v>
      </c>
      <c r="J58" s="236">
        <v>9</v>
      </c>
      <c r="K58" s="237">
        <v>8</v>
      </c>
      <c r="L58" s="238">
        <v>24</v>
      </c>
      <c r="M58" s="236">
        <v>4</v>
      </c>
      <c r="N58" s="238">
        <v>3</v>
      </c>
      <c r="O58" s="236">
        <v>0</v>
      </c>
      <c r="P58" s="237">
        <v>4</v>
      </c>
      <c r="Q58" s="357">
        <v>13</v>
      </c>
    </row>
    <row r="59" spans="1:17" ht="15.75">
      <c r="A59" s="72" t="s">
        <v>215</v>
      </c>
      <c r="B59" s="236">
        <v>2</v>
      </c>
      <c r="C59" s="237">
        <v>1</v>
      </c>
      <c r="D59" s="256">
        <v>7</v>
      </c>
      <c r="E59" s="236">
        <v>2</v>
      </c>
      <c r="F59" s="238">
        <v>0</v>
      </c>
      <c r="G59" s="236">
        <v>0</v>
      </c>
      <c r="H59" s="237">
        <v>0</v>
      </c>
      <c r="I59" s="256">
        <v>0</v>
      </c>
      <c r="J59" s="236">
        <v>7</v>
      </c>
      <c r="K59" s="237">
        <v>0</v>
      </c>
      <c r="L59" s="238">
        <v>3</v>
      </c>
      <c r="M59" s="236">
        <v>0</v>
      </c>
      <c r="N59" s="238">
        <v>3</v>
      </c>
      <c r="O59" s="236">
        <v>0</v>
      </c>
      <c r="P59" s="237">
        <v>0</v>
      </c>
      <c r="Q59" s="357">
        <v>0</v>
      </c>
    </row>
    <row r="60" spans="1:17" ht="15.75">
      <c r="A60" s="73" t="s">
        <v>216</v>
      </c>
      <c r="B60" s="236">
        <v>8</v>
      </c>
      <c r="C60" s="237">
        <v>0</v>
      </c>
      <c r="D60" s="256">
        <v>23</v>
      </c>
      <c r="E60" s="236">
        <v>4</v>
      </c>
      <c r="F60" s="238">
        <v>0</v>
      </c>
      <c r="G60" s="236">
        <v>2</v>
      </c>
      <c r="H60" s="237">
        <v>2</v>
      </c>
      <c r="I60" s="256">
        <v>40</v>
      </c>
      <c r="J60" s="236">
        <v>13</v>
      </c>
      <c r="K60" s="237">
        <v>0</v>
      </c>
      <c r="L60" s="238">
        <v>29</v>
      </c>
      <c r="M60" s="236">
        <v>6</v>
      </c>
      <c r="N60" s="238">
        <v>0</v>
      </c>
      <c r="O60" s="236">
        <v>4</v>
      </c>
      <c r="P60" s="237">
        <v>1</v>
      </c>
      <c r="Q60" s="357">
        <v>7</v>
      </c>
    </row>
    <row r="61" spans="1:17" ht="15.75">
      <c r="A61" s="72" t="s">
        <v>217</v>
      </c>
      <c r="B61" s="236">
        <v>7</v>
      </c>
      <c r="C61" s="237">
        <v>0</v>
      </c>
      <c r="D61" s="256">
        <v>9</v>
      </c>
      <c r="E61" s="236">
        <v>3</v>
      </c>
      <c r="F61" s="238">
        <v>0</v>
      </c>
      <c r="G61" s="236">
        <v>5</v>
      </c>
      <c r="H61" s="237">
        <v>0</v>
      </c>
      <c r="I61" s="256">
        <v>8</v>
      </c>
      <c r="J61" s="236">
        <v>9</v>
      </c>
      <c r="K61" s="237">
        <v>0</v>
      </c>
      <c r="L61" s="238">
        <v>10</v>
      </c>
      <c r="M61" s="236">
        <v>2</v>
      </c>
      <c r="N61" s="238">
        <v>0</v>
      </c>
      <c r="O61" s="236">
        <v>6</v>
      </c>
      <c r="P61" s="237">
        <v>1</v>
      </c>
      <c r="Q61" s="357">
        <v>63</v>
      </c>
    </row>
    <row r="62" spans="1:17" ht="15.75">
      <c r="A62" s="73" t="s">
        <v>218</v>
      </c>
      <c r="B62" s="236">
        <v>26</v>
      </c>
      <c r="C62" s="237">
        <v>1</v>
      </c>
      <c r="D62" s="256">
        <v>46</v>
      </c>
      <c r="E62" s="236">
        <v>3</v>
      </c>
      <c r="F62" s="238">
        <v>0</v>
      </c>
      <c r="G62" s="236">
        <v>5</v>
      </c>
      <c r="H62" s="237">
        <v>0</v>
      </c>
      <c r="I62" s="256">
        <v>10</v>
      </c>
      <c r="J62" s="236">
        <v>27</v>
      </c>
      <c r="K62" s="237">
        <v>1</v>
      </c>
      <c r="L62" s="238">
        <v>47</v>
      </c>
      <c r="M62" s="236">
        <v>6</v>
      </c>
      <c r="N62" s="238">
        <v>3</v>
      </c>
      <c r="O62" s="236">
        <v>7</v>
      </c>
      <c r="P62" s="237">
        <v>0</v>
      </c>
      <c r="Q62" s="357">
        <v>7</v>
      </c>
    </row>
    <row r="63" spans="1:17" ht="15.75">
      <c r="A63" s="72" t="s">
        <v>219</v>
      </c>
      <c r="B63" s="236">
        <v>31</v>
      </c>
      <c r="C63" s="237">
        <v>1</v>
      </c>
      <c r="D63" s="256">
        <v>34</v>
      </c>
      <c r="E63" s="236">
        <v>4</v>
      </c>
      <c r="F63" s="238">
        <v>0</v>
      </c>
      <c r="G63" s="236">
        <v>9</v>
      </c>
      <c r="H63" s="237">
        <v>1</v>
      </c>
      <c r="I63" s="256">
        <v>16</v>
      </c>
      <c r="J63" s="236">
        <v>37</v>
      </c>
      <c r="K63" s="237">
        <v>0</v>
      </c>
      <c r="L63" s="238">
        <v>44</v>
      </c>
      <c r="M63" s="236">
        <v>10</v>
      </c>
      <c r="N63" s="238">
        <v>2</v>
      </c>
      <c r="O63" s="236">
        <v>6</v>
      </c>
      <c r="P63" s="237">
        <v>2</v>
      </c>
      <c r="Q63" s="357">
        <v>16</v>
      </c>
    </row>
    <row r="64" spans="1:17" ht="15.75">
      <c r="A64" s="73" t="s">
        <v>220</v>
      </c>
      <c r="B64" s="236">
        <v>4</v>
      </c>
      <c r="C64" s="237">
        <v>0</v>
      </c>
      <c r="D64" s="256">
        <v>5</v>
      </c>
      <c r="E64" s="236">
        <v>0</v>
      </c>
      <c r="F64" s="238">
        <v>1</v>
      </c>
      <c r="G64" s="236">
        <v>3</v>
      </c>
      <c r="H64" s="237">
        <v>0</v>
      </c>
      <c r="I64" s="256">
        <v>0</v>
      </c>
      <c r="J64" s="236">
        <v>6</v>
      </c>
      <c r="K64" s="237">
        <v>0</v>
      </c>
      <c r="L64" s="238">
        <v>6</v>
      </c>
      <c r="M64" s="236">
        <v>0</v>
      </c>
      <c r="N64" s="238">
        <v>0</v>
      </c>
      <c r="O64" s="236">
        <v>0</v>
      </c>
      <c r="P64" s="237">
        <v>0</v>
      </c>
      <c r="Q64" s="357">
        <v>0</v>
      </c>
    </row>
    <row r="65" spans="1:17" ht="15.75">
      <c r="A65" s="72" t="s">
        <v>221</v>
      </c>
      <c r="B65" s="236">
        <v>2</v>
      </c>
      <c r="C65" s="237">
        <v>1</v>
      </c>
      <c r="D65" s="256">
        <v>5</v>
      </c>
      <c r="E65" s="236">
        <v>0</v>
      </c>
      <c r="F65" s="238">
        <v>1</v>
      </c>
      <c r="G65" s="236">
        <v>0</v>
      </c>
      <c r="H65" s="237">
        <v>2</v>
      </c>
      <c r="I65" s="256">
        <v>4</v>
      </c>
      <c r="J65" s="236">
        <v>2</v>
      </c>
      <c r="K65" s="237">
        <v>1</v>
      </c>
      <c r="L65" s="238">
        <v>3</v>
      </c>
      <c r="M65" s="236">
        <v>1</v>
      </c>
      <c r="N65" s="238">
        <v>2</v>
      </c>
      <c r="O65" s="236">
        <v>0</v>
      </c>
      <c r="P65" s="237">
        <v>3</v>
      </c>
      <c r="Q65" s="357">
        <v>1</v>
      </c>
    </row>
    <row r="66" spans="1:17" ht="15.75">
      <c r="A66" s="73" t="s">
        <v>222</v>
      </c>
      <c r="B66" s="236">
        <v>8</v>
      </c>
      <c r="C66" s="237">
        <v>0</v>
      </c>
      <c r="D66" s="256">
        <v>16</v>
      </c>
      <c r="E66" s="236">
        <v>3</v>
      </c>
      <c r="F66" s="238">
        <v>1</v>
      </c>
      <c r="G66" s="236">
        <v>4</v>
      </c>
      <c r="H66" s="237">
        <v>3</v>
      </c>
      <c r="I66" s="256">
        <v>5</v>
      </c>
      <c r="J66" s="236">
        <v>17</v>
      </c>
      <c r="K66" s="237">
        <v>1</v>
      </c>
      <c r="L66" s="238">
        <v>26</v>
      </c>
      <c r="M66" s="236">
        <v>2</v>
      </c>
      <c r="N66" s="238">
        <v>8</v>
      </c>
      <c r="O66" s="236">
        <v>1</v>
      </c>
      <c r="P66" s="237">
        <v>0</v>
      </c>
      <c r="Q66" s="357">
        <v>9</v>
      </c>
    </row>
    <row r="67" spans="1:17" ht="15.75">
      <c r="A67" s="72" t="s">
        <v>223</v>
      </c>
      <c r="B67" s="236">
        <v>25</v>
      </c>
      <c r="C67" s="237">
        <v>1</v>
      </c>
      <c r="D67" s="256">
        <v>89</v>
      </c>
      <c r="E67" s="236">
        <v>3</v>
      </c>
      <c r="F67" s="238">
        <v>1</v>
      </c>
      <c r="G67" s="236">
        <v>7</v>
      </c>
      <c r="H67" s="237">
        <v>0</v>
      </c>
      <c r="I67" s="256">
        <v>32</v>
      </c>
      <c r="J67" s="236">
        <v>18</v>
      </c>
      <c r="K67" s="237">
        <v>1</v>
      </c>
      <c r="L67" s="238">
        <v>63</v>
      </c>
      <c r="M67" s="236">
        <v>5</v>
      </c>
      <c r="N67" s="238">
        <v>3</v>
      </c>
      <c r="O67" s="236">
        <v>6</v>
      </c>
      <c r="P67" s="237">
        <v>4</v>
      </c>
      <c r="Q67" s="357">
        <v>27</v>
      </c>
    </row>
    <row r="68" spans="1:17" ht="15.75">
      <c r="A68" s="73" t="s">
        <v>224</v>
      </c>
      <c r="B68" s="236">
        <v>9</v>
      </c>
      <c r="C68" s="237">
        <v>0</v>
      </c>
      <c r="D68" s="256">
        <v>19</v>
      </c>
      <c r="E68" s="236">
        <v>1</v>
      </c>
      <c r="F68" s="238">
        <v>0</v>
      </c>
      <c r="G68" s="236">
        <v>4</v>
      </c>
      <c r="H68" s="237">
        <v>2</v>
      </c>
      <c r="I68" s="256">
        <v>11</v>
      </c>
      <c r="J68" s="236">
        <v>4</v>
      </c>
      <c r="K68" s="237">
        <v>0</v>
      </c>
      <c r="L68" s="238">
        <v>19</v>
      </c>
      <c r="M68" s="236">
        <v>1</v>
      </c>
      <c r="N68" s="238">
        <v>1</v>
      </c>
      <c r="O68" s="236">
        <v>1</v>
      </c>
      <c r="P68" s="237">
        <v>0</v>
      </c>
      <c r="Q68" s="357">
        <v>6</v>
      </c>
    </row>
    <row r="69" spans="1:17" ht="15.75">
      <c r="A69" s="72" t="s">
        <v>225</v>
      </c>
      <c r="B69" s="236">
        <v>20</v>
      </c>
      <c r="C69" s="237">
        <v>0</v>
      </c>
      <c r="D69" s="256">
        <v>16</v>
      </c>
      <c r="E69" s="236">
        <v>2</v>
      </c>
      <c r="F69" s="238">
        <v>1</v>
      </c>
      <c r="G69" s="236">
        <v>3</v>
      </c>
      <c r="H69" s="237">
        <v>1</v>
      </c>
      <c r="I69" s="256">
        <v>9</v>
      </c>
      <c r="J69" s="236">
        <v>19</v>
      </c>
      <c r="K69" s="237">
        <v>0</v>
      </c>
      <c r="L69" s="238">
        <v>20</v>
      </c>
      <c r="M69" s="236">
        <v>2</v>
      </c>
      <c r="N69" s="238">
        <v>0</v>
      </c>
      <c r="O69" s="236">
        <v>7</v>
      </c>
      <c r="P69" s="237">
        <v>1</v>
      </c>
      <c r="Q69" s="357">
        <v>10</v>
      </c>
    </row>
    <row r="70" spans="1:17" ht="15.75">
      <c r="A70" s="73" t="s">
        <v>226</v>
      </c>
      <c r="B70" s="236">
        <v>0</v>
      </c>
      <c r="C70" s="237">
        <v>0</v>
      </c>
      <c r="D70" s="256">
        <v>0</v>
      </c>
      <c r="E70" s="236">
        <v>0</v>
      </c>
      <c r="F70" s="238">
        <v>0</v>
      </c>
      <c r="G70" s="236">
        <v>1</v>
      </c>
      <c r="H70" s="237">
        <v>0</v>
      </c>
      <c r="I70" s="256">
        <v>3</v>
      </c>
      <c r="J70" s="236">
        <v>2</v>
      </c>
      <c r="K70" s="237">
        <v>0</v>
      </c>
      <c r="L70" s="238">
        <v>5</v>
      </c>
      <c r="M70" s="236">
        <v>0</v>
      </c>
      <c r="N70" s="238">
        <v>0</v>
      </c>
      <c r="O70" s="236">
        <v>1</v>
      </c>
      <c r="P70" s="237">
        <v>0</v>
      </c>
      <c r="Q70" s="357">
        <v>1</v>
      </c>
    </row>
    <row r="71" spans="1:17" ht="15.75">
      <c r="A71" s="72" t="s">
        <v>227</v>
      </c>
      <c r="B71" s="236">
        <v>57</v>
      </c>
      <c r="C71" s="237">
        <v>1</v>
      </c>
      <c r="D71" s="256">
        <v>42</v>
      </c>
      <c r="E71" s="236">
        <v>1</v>
      </c>
      <c r="F71" s="238">
        <v>0</v>
      </c>
      <c r="G71" s="236">
        <v>4</v>
      </c>
      <c r="H71" s="237">
        <v>1</v>
      </c>
      <c r="I71" s="256">
        <v>9</v>
      </c>
      <c r="J71" s="236">
        <v>33</v>
      </c>
      <c r="K71" s="237">
        <v>2</v>
      </c>
      <c r="L71" s="238">
        <v>55</v>
      </c>
      <c r="M71" s="236">
        <v>10</v>
      </c>
      <c r="N71" s="238">
        <v>4</v>
      </c>
      <c r="O71" s="236">
        <v>3</v>
      </c>
      <c r="P71" s="237">
        <v>0</v>
      </c>
      <c r="Q71" s="357">
        <v>9</v>
      </c>
    </row>
    <row r="72" spans="1:17" ht="15.75">
      <c r="A72" s="73" t="s">
        <v>228</v>
      </c>
      <c r="B72" s="236">
        <v>7</v>
      </c>
      <c r="C72" s="237">
        <v>0</v>
      </c>
      <c r="D72" s="256">
        <v>20</v>
      </c>
      <c r="E72" s="236">
        <v>0</v>
      </c>
      <c r="F72" s="238">
        <v>1</v>
      </c>
      <c r="G72" s="236">
        <v>5</v>
      </c>
      <c r="H72" s="237">
        <v>0</v>
      </c>
      <c r="I72" s="256">
        <v>9</v>
      </c>
      <c r="J72" s="236">
        <v>8</v>
      </c>
      <c r="K72" s="237">
        <v>0</v>
      </c>
      <c r="L72" s="238">
        <v>12</v>
      </c>
      <c r="M72" s="236">
        <v>4</v>
      </c>
      <c r="N72" s="238">
        <v>0</v>
      </c>
      <c r="O72" s="236">
        <v>1</v>
      </c>
      <c r="P72" s="237">
        <v>1</v>
      </c>
      <c r="Q72" s="357">
        <v>3</v>
      </c>
    </row>
    <row r="73" spans="1:17" ht="15.75">
      <c r="A73" s="72" t="s">
        <v>229</v>
      </c>
      <c r="B73" s="236">
        <v>19</v>
      </c>
      <c r="C73" s="237">
        <v>2</v>
      </c>
      <c r="D73" s="256">
        <v>11</v>
      </c>
      <c r="E73" s="236">
        <v>4</v>
      </c>
      <c r="F73" s="238">
        <v>1</v>
      </c>
      <c r="G73" s="236">
        <v>1</v>
      </c>
      <c r="H73" s="237">
        <v>2</v>
      </c>
      <c r="I73" s="256">
        <v>4</v>
      </c>
      <c r="J73" s="236">
        <v>6</v>
      </c>
      <c r="K73" s="237">
        <v>0</v>
      </c>
      <c r="L73" s="238">
        <v>4</v>
      </c>
      <c r="M73" s="236">
        <v>0</v>
      </c>
      <c r="N73" s="238">
        <v>0</v>
      </c>
      <c r="O73" s="236">
        <v>2</v>
      </c>
      <c r="P73" s="237">
        <v>0</v>
      </c>
      <c r="Q73" s="357">
        <v>0</v>
      </c>
    </row>
    <row r="74" spans="1:17" ht="15.75">
      <c r="A74" s="73" t="s">
        <v>230</v>
      </c>
      <c r="B74" s="236">
        <v>8</v>
      </c>
      <c r="C74" s="237">
        <v>1</v>
      </c>
      <c r="D74" s="256">
        <v>11</v>
      </c>
      <c r="E74" s="236">
        <v>2</v>
      </c>
      <c r="F74" s="238">
        <v>0</v>
      </c>
      <c r="G74" s="236">
        <v>2</v>
      </c>
      <c r="H74" s="237">
        <v>0</v>
      </c>
      <c r="I74" s="256">
        <v>3</v>
      </c>
      <c r="J74" s="236">
        <v>7</v>
      </c>
      <c r="K74" s="237">
        <v>0</v>
      </c>
      <c r="L74" s="238">
        <v>9</v>
      </c>
      <c r="M74" s="236">
        <v>2</v>
      </c>
      <c r="N74" s="238">
        <v>0</v>
      </c>
      <c r="O74" s="236">
        <v>1</v>
      </c>
      <c r="P74" s="237">
        <v>3</v>
      </c>
      <c r="Q74" s="357">
        <v>5</v>
      </c>
    </row>
    <row r="75" spans="1:17" ht="15.75">
      <c r="A75" s="72" t="s">
        <v>231</v>
      </c>
      <c r="B75" s="236">
        <v>7</v>
      </c>
      <c r="C75" s="237">
        <v>0</v>
      </c>
      <c r="D75" s="256">
        <v>54</v>
      </c>
      <c r="E75" s="236">
        <v>2</v>
      </c>
      <c r="F75" s="238">
        <v>0</v>
      </c>
      <c r="G75" s="236">
        <v>2</v>
      </c>
      <c r="H75" s="237">
        <v>1</v>
      </c>
      <c r="I75" s="256">
        <v>8</v>
      </c>
      <c r="J75" s="236">
        <v>19</v>
      </c>
      <c r="K75" s="237">
        <v>0</v>
      </c>
      <c r="L75" s="238">
        <v>28</v>
      </c>
      <c r="M75" s="236">
        <v>3</v>
      </c>
      <c r="N75" s="238">
        <v>4</v>
      </c>
      <c r="O75" s="236">
        <v>3</v>
      </c>
      <c r="P75" s="237">
        <v>0</v>
      </c>
      <c r="Q75" s="357">
        <v>14</v>
      </c>
    </row>
    <row r="76" spans="1:17" ht="15.75">
      <c r="A76" s="73" t="s">
        <v>232</v>
      </c>
      <c r="B76" s="236">
        <v>7</v>
      </c>
      <c r="C76" s="237">
        <v>1</v>
      </c>
      <c r="D76" s="256">
        <v>6</v>
      </c>
      <c r="E76" s="236">
        <v>5</v>
      </c>
      <c r="F76" s="238">
        <v>0</v>
      </c>
      <c r="G76" s="236">
        <v>6</v>
      </c>
      <c r="H76" s="237">
        <v>5</v>
      </c>
      <c r="I76" s="256">
        <v>77</v>
      </c>
      <c r="J76" s="236">
        <v>10</v>
      </c>
      <c r="K76" s="237">
        <v>0</v>
      </c>
      <c r="L76" s="238">
        <v>9</v>
      </c>
      <c r="M76" s="236">
        <v>2</v>
      </c>
      <c r="N76" s="238">
        <v>0</v>
      </c>
      <c r="O76" s="236">
        <v>2</v>
      </c>
      <c r="P76" s="237">
        <v>0</v>
      </c>
      <c r="Q76" s="357">
        <v>0</v>
      </c>
    </row>
    <row r="77" spans="1:17" ht="15.75">
      <c r="A77" s="72" t="s">
        <v>233</v>
      </c>
      <c r="B77" s="236">
        <v>0</v>
      </c>
      <c r="C77" s="237">
        <v>1</v>
      </c>
      <c r="D77" s="256">
        <v>4</v>
      </c>
      <c r="E77" s="236">
        <v>0</v>
      </c>
      <c r="F77" s="238">
        <v>0</v>
      </c>
      <c r="G77" s="236">
        <v>1</v>
      </c>
      <c r="H77" s="237">
        <v>0</v>
      </c>
      <c r="I77" s="256">
        <v>1</v>
      </c>
      <c r="J77" s="236">
        <v>3</v>
      </c>
      <c r="K77" s="237">
        <v>0</v>
      </c>
      <c r="L77" s="238">
        <v>0</v>
      </c>
      <c r="M77" s="236">
        <v>2</v>
      </c>
      <c r="N77" s="238">
        <v>1</v>
      </c>
      <c r="O77" s="236">
        <v>0</v>
      </c>
      <c r="P77" s="237">
        <v>0</v>
      </c>
      <c r="Q77" s="357">
        <v>1</v>
      </c>
    </row>
    <row r="78" spans="1:17" ht="15.75">
      <c r="A78" s="73" t="s">
        <v>234</v>
      </c>
      <c r="B78" s="236">
        <v>1</v>
      </c>
      <c r="C78" s="237">
        <v>1</v>
      </c>
      <c r="D78" s="256">
        <v>13</v>
      </c>
      <c r="E78" s="236">
        <v>2</v>
      </c>
      <c r="F78" s="238">
        <v>0</v>
      </c>
      <c r="G78" s="236">
        <v>0</v>
      </c>
      <c r="H78" s="237">
        <v>1</v>
      </c>
      <c r="I78" s="256">
        <v>6</v>
      </c>
      <c r="J78" s="236">
        <v>3</v>
      </c>
      <c r="K78" s="237">
        <v>0</v>
      </c>
      <c r="L78" s="238">
        <v>16</v>
      </c>
      <c r="M78" s="236">
        <v>0</v>
      </c>
      <c r="N78" s="238">
        <v>0</v>
      </c>
      <c r="O78" s="236">
        <v>1</v>
      </c>
      <c r="P78" s="237">
        <v>0</v>
      </c>
      <c r="Q78" s="357">
        <v>2</v>
      </c>
    </row>
    <row r="79" spans="1:17" ht="15.75">
      <c r="A79" s="72" t="s">
        <v>235</v>
      </c>
      <c r="B79" s="236">
        <v>5</v>
      </c>
      <c r="C79" s="237">
        <v>1</v>
      </c>
      <c r="D79" s="256">
        <v>5</v>
      </c>
      <c r="E79" s="236">
        <v>3</v>
      </c>
      <c r="F79" s="238">
        <v>0</v>
      </c>
      <c r="G79" s="236">
        <v>0</v>
      </c>
      <c r="H79" s="237">
        <v>0</v>
      </c>
      <c r="I79" s="256">
        <v>0</v>
      </c>
      <c r="J79" s="236">
        <v>4</v>
      </c>
      <c r="K79" s="237">
        <v>0</v>
      </c>
      <c r="L79" s="238">
        <v>6</v>
      </c>
      <c r="M79" s="236">
        <v>3</v>
      </c>
      <c r="N79" s="238">
        <v>0</v>
      </c>
      <c r="O79" s="236">
        <v>0</v>
      </c>
      <c r="P79" s="237">
        <v>2</v>
      </c>
      <c r="Q79" s="357">
        <v>1</v>
      </c>
    </row>
    <row r="80" spans="1:17" ht="15.75">
      <c r="A80" s="73" t="s">
        <v>236</v>
      </c>
      <c r="B80" s="236">
        <v>14</v>
      </c>
      <c r="C80" s="237">
        <v>2</v>
      </c>
      <c r="D80" s="256">
        <v>16</v>
      </c>
      <c r="E80" s="236">
        <v>1</v>
      </c>
      <c r="F80" s="238">
        <v>0</v>
      </c>
      <c r="G80" s="236">
        <v>2</v>
      </c>
      <c r="H80" s="237">
        <v>0</v>
      </c>
      <c r="I80" s="256">
        <v>0</v>
      </c>
      <c r="J80" s="236">
        <v>12</v>
      </c>
      <c r="K80" s="237">
        <v>1</v>
      </c>
      <c r="L80" s="238">
        <v>11</v>
      </c>
      <c r="M80" s="236">
        <v>2</v>
      </c>
      <c r="N80" s="238">
        <v>0</v>
      </c>
      <c r="O80" s="236">
        <v>2</v>
      </c>
      <c r="P80" s="237">
        <v>0</v>
      </c>
      <c r="Q80" s="357">
        <v>1</v>
      </c>
    </row>
    <row r="81" spans="1:17" ht="15.75">
      <c r="A81" s="72" t="s">
        <v>237</v>
      </c>
      <c r="B81" s="236">
        <v>11</v>
      </c>
      <c r="C81" s="237">
        <v>0</v>
      </c>
      <c r="D81" s="256">
        <v>4</v>
      </c>
      <c r="E81" s="236">
        <v>0</v>
      </c>
      <c r="F81" s="238">
        <v>0</v>
      </c>
      <c r="G81" s="236">
        <v>0</v>
      </c>
      <c r="H81" s="237">
        <v>1</v>
      </c>
      <c r="I81" s="256">
        <v>2</v>
      </c>
      <c r="J81" s="236">
        <v>14</v>
      </c>
      <c r="K81" s="237">
        <v>0</v>
      </c>
      <c r="L81" s="238">
        <v>8</v>
      </c>
      <c r="M81" s="236">
        <v>1</v>
      </c>
      <c r="N81" s="238">
        <v>0</v>
      </c>
      <c r="O81" s="236">
        <v>0</v>
      </c>
      <c r="P81" s="237">
        <v>0</v>
      </c>
      <c r="Q81" s="357">
        <v>1</v>
      </c>
    </row>
    <row r="82" spans="1:17" ht="15.75">
      <c r="A82" s="73" t="s">
        <v>238</v>
      </c>
      <c r="B82" s="236">
        <v>2</v>
      </c>
      <c r="C82" s="237">
        <v>1</v>
      </c>
      <c r="D82" s="256">
        <v>8</v>
      </c>
      <c r="E82" s="236">
        <v>0</v>
      </c>
      <c r="F82" s="238">
        <v>0</v>
      </c>
      <c r="G82" s="236">
        <v>1</v>
      </c>
      <c r="H82" s="237">
        <v>0</v>
      </c>
      <c r="I82" s="256">
        <v>4</v>
      </c>
      <c r="J82" s="236">
        <v>3</v>
      </c>
      <c r="K82" s="237">
        <v>0</v>
      </c>
      <c r="L82" s="238">
        <v>5</v>
      </c>
      <c r="M82" s="236">
        <v>2</v>
      </c>
      <c r="N82" s="238">
        <v>0</v>
      </c>
      <c r="O82" s="236">
        <v>0</v>
      </c>
      <c r="P82" s="237">
        <v>0</v>
      </c>
      <c r="Q82" s="357">
        <v>2</v>
      </c>
    </row>
    <row r="83" spans="1:17" ht="15.75">
      <c r="A83" s="72" t="s">
        <v>239</v>
      </c>
      <c r="B83" s="236">
        <v>0</v>
      </c>
      <c r="C83" s="237">
        <v>0</v>
      </c>
      <c r="D83" s="256">
        <v>0</v>
      </c>
      <c r="E83" s="236">
        <v>0</v>
      </c>
      <c r="F83" s="238">
        <v>0</v>
      </c>
      <c r="G83" s="236">
        <v>0</v>
      </c>
      <c r="H83" s="237">
        <v>0</v>
      </c>
      <c r="I83" s="256">
        <v>2</v>
      </c>
      <c r="J83" s="236">
        <v>1</v>
      </c>
      <c r="K83" s="237">
        <v>0</v>
      </c>
      <c r="L83" s="238">
        <v>4</v>
      </c>
      <c r="M83" s="236">
        <v>0</v>
      </c>
      <c r="N83" s="238">
        <v>0</v>
      </c>
      <c r="O83" s="236">
        <v>0</v>
      </c>
      <c r="P83" s="237">
        <v>1</v>
      </c>
      <c r="Q83" s="358">
        <v>1</v>
      </c>
    </row>
    <row r="84" spans="1:17" ht="15.75">
      <c r="A84" s="73" t="s">
        <v>240</v>
      </c>
      <c r="B84" s="236">
        <v>1</v>
      </c>
      <c r="C84" s="237">
        <v>0</v>
      </c>
      <c r="D84" s="256">
        <v>7</v>
      </c>
      <c r="E84" s="236">
        <v>1</v>
      </c>
      <c r="F84" s="238">
        <v>0</v>
      </c>
      <c r="G84" s="236">
        <v>1</v>
      </c>
      <c r="H84" s="237">
        <v>0</v>
      </c>
      <c r="I84" s="256">
        <v>1</v>
      </c>
      <c r="J84" s="236">
        <v>1</v>
      </c>
      <c r="K84" s="237">
        <v>0</v>
      </c>
      <c r="L84" s="238">
        <v>6</v>
      </c>
      <c r="M84" s="236">
        <v>3</v>
      </c>
      <c r="N84" s="238">
        <v>0</v>
      </c>
      <c r="O84" s="236">
        <v>2</v>
      </c>
      <c r="P84" s="237">
        <v>0</v>
      </c>
      <c r="Q84" s="360">
        <v>3</v>
      </c>
    </row>
    <row r="85" spans="1:17" ht="15.75">
      <c r="A85" s="72" t="s">
        <v>241</v>
      </c>
      <c r="B85" s="236">
        <v>11</v>
      </c>
      <c r="C85" s="237">
        <v>0</v>
      </c>
      <c r="D85" s="256">
        <v>13</v>
      </c>
      <c r="E85" s="236">
        <v>1</v>
      </c>
      <c r="F85" s="238">
        <v>2</v>
      </c>
      <c r="G85" s="236">
        <v>1</v>
      </c>
      <c r="H85" s="237">
        <v>0</v>
      </c>
      <c r="I85" s="256">
        <v>3</v>
      </c>
      <c r="J85" s="236">
        <v>11</v>
      </c>
      <c r="K85" s="237">
        <v>2</v>
      </c>
      <c r="L85" s="238">
        <v>26</v>
      </c>
      <c r="M85" s="236">
        <v>0</v>
      </c>
      <c r="N85" s="238">
        <v>1</v>
      </c>
      <c r="O85" s="236">
        <v>1</v>
      </c>
      <c r="P85" s="237">
        <v>1</v>
      </c>
      <c r="Q85" s="357">
        <v>9</v>
      </c>
    </row>
    <row r="86" spans="1:17" ht="15.75">
      <c r="A86" s="73" t="s">
        <v>242</v>
      </c>
      <c r="B86" s="236">
        <v>1</v>
      </c>
      <c r="C86" s="237">
        <v>0</v>
      </c>
      <c r="D86" s="256">
        <v>11</v>
      </c>
      <c r="E86" s="236">
        <v>0</v>
      </c>
      <c r="F86" s="238">
        <v>2</v>
      </c>
      <c r="G86" s="236">
        <v>0</v>
      </c>
      <c r="H86" s="237">
        <v>1</v>
      </c>
      <c r="I86" s="256">
        <v>0</v>
      </c>
      <c r="J86" s="236">
        <v>9</v>
      </c>
      <c r="K86" s="237">
        <v>1</v>
      </c>
      <c r="L86" s="238">
        <v>17</v>
      </c>
      <c r="M86" s="236">
        <v>2</v>
      </c>
      <c r="N86" s="238">
        <v>0</v>
      </c>
      <c r="O86" s="236">
        <v>0</v>
      </c>
      <c r="P86" s="237">
        <v>3</v>
      </c>
      <c r="Q86" s="357">
        <v>3</v>
      </c>
    </row>
    <row r="87" spans="1:17" ht="15.75">
      <c r="A87" s="72" t="s">
        <v>243</v>
      </c>
      <c r="B87" s="236">
        <v>1</v>
      </c>
      <c r="C87" s="237">
        <v>0</v>
      </c>
      <c r="D87" s="256">
        <v>7</v>
      </c>
      <c r="E87" s="236">
        <v>2</v>
      </c>
      <c r="F87" s="238">
        <v>0</v>
      </c>
      <c r="G87" s="236">
        <v>1</v>
      </c>
      <c r="H87" s="237">
        <v>0</v>
      </c>
      <c r="I87" s="256">
        <v>0</v>
      </c>
      <c r="J87" s="236">
        <v>3</v>
      </c>
      <c r="K87" s="237">
        <v>0</v>
      </c>
      <c r="L87" s="238">
        <v>2</v>
      </c>
      <c r="M87" s="236">
        <v>2</v>
      </c>
      <c r="N87" s="238">
        <v>0</v>
      </c>
      <c r="O87" s="236">
        <v>0</v>
      </c>
      <c r="P87" s="237">
        <v>0</v>
      </c>
      <c r="Q87" s="357">
        <v>2</v>
      </c>
    </row>
    <row r="88" spans="1:17" ht="15.75">
      <c r="A88" s="73" t="s">
        <v>244</v>
      </c>
      <c r="B88" s="236">
        <v>10</v>
      </c>
      <c r="C88" s="237">
        <v>0</v>
      </c>
      <c r="D88" s="257">
        <v>23</v>
      </c>
      <c r="E88" s="236">
        <v>0</v>
      </c>
      <c r="F88" s="238">
        <v>0</v>
      </c>
      <c r="G88" s="236">
        <v>2</v>
      </c>
      <c r="H88" s="237">
        <v>0</v>
      </c>
      <c r="I88" s="257">
        <v>3</v>
      </c>
      <c r="J88" s="236">
        <v>13</v>
      </c>
      <c r="K88" s="237">
        <v>0</v>
      </c>
      <c r="L88" s="238">
        <v>15</v>
      </c>
      <c r="M88" s="236">
        <v>2</v>
      </c>
      <c r="N88" s="238">
        <v>0</v>
      </c>
      <c r="O88" s="236">
        <v>1</v>
      </c>
      <c r="P88" s="237">
        <v>2</v>
      </c>
      <c r="Q88" s="357">
        <v>6</v>
      </c>
    </row>
    <row r="89" spans="1:17" ht="16.5" thickBot="1">
      <c r="A89" s="228" t="s">
        <v>245</v>
      </c>
      <c r="B89" s="264">
        <v>12</v>
      </c>
      <c r="C89" s="265">
        <v>0</v>
      </c>
      <c r="D89" s="258">
        <v>9</v>
      </c>
      <c r="E89" s="264">
        <v>1</v>
      </c>
      <c r="F89" s="266">
        <v>0</v>
      </c>
      <c r="G89" s="264">
        <v>4</v>
      </c>
      <c r="H89" s="265">
        <v>0</v>
      </c>
      <c r="I89" s="259">
        <v>5</v>
      </c>
      <c r="J89" s="264">
        <v>14</v>
      </c>
      <c r="K89" s="265">
        <v>0</v>
      </c>
      <c r="L89" s="266">
        <v>12</v>
      </c>
      <c r="M89" s="264">
        <v>1</v>
      </c>
      <c r="N89" s="266">
        <v>0</v>
      </c>
      <c r="O89" s="264">
        <v>1</v>
      </c>
      <c r="P89" s="265">
        <v>1</v>
      </c>
      <c r="Q89" s="358">
        <v>2</v>
      </c>
    </row>
    <row r="90" spans="1:17" s="239" customFormat="1" ht="17.25" thickBot="1" thickTop="1">
      <c r="A90" s="229" t="s">
        <v>246</v>
      </c>
      <c r="B90" s="267">
        <f>SUM(B9:B89)</f>
        <v>3356</v>
      </c>
      <c r="C90" s="267">
        <f>SUM(C9:C89)</f>
        <v>60</v>
      </c>
      <c r="D90" s="269">
        <f aca="true" t="shared" si="0" ref="D90:Q90">SUM(D9:D89)</f>
        <v>4930</v>
      </c>
      <c r="E90" s="269">
        <f t="shared" si="0"/>
        <v>769</v>
      </c>
      <c r="F90" s="269">
        <f t="shared" si="0"/>
        <v>52</v>
      </c>
      <c r="G90" s="267">
        <f t="shared" si="0"/>
        <v>1147</v>
      </c>
      <c r="H90" s="268">
        <f t="shared" si="0"/>
        <v>135</v>
      </c>
      <c r="I90" s="268">
        <f t="shared" si="0"/>
        <v>2092</v>
      </c>
      <c r="J90" s="267">
        <f t="shared" si="0"/>
        <v>3529</v>
      </c>
      <c r="K90" s="268">
        <f>SUM(K9:K89)</f>
        <v>74</v>
      </c>
      <c r="L90" s="269">
        <f t="shared" si="0"/>
        <v>3910</v>
      </c>
      <c r="M90" s="267">
        <f t="shared" si="0"/>
        <v>1433</v>
      </c>
      <c r="N90" s="269">
        <f>SUM(N9:N89)</f>
        <v>124</v>
      </c>
      <c r="O90" s="267">
        <f t="shared" si="0"/>
        <v>773</v>
      </c>
      <c r="P90" s="268">
        <f t="shared" si="0"/>
        <v>139</v>
      </c>
      <c r="Q90" s="359">
        <f t="shared" si="0"/>
        <v>1521</v>
      </c>
    </row>
    <row r="91" spans="1:17" s="245" customFormat="1" ht="16.5" thickTop="1">
      <c r="A91" s="240" t="s">
        <v>18</v>
      </c>
      <c r="B91" s="241"/>
      <c r="C91" s="242"/>
      <c r="D91" s="242"/>
      <c r="E91" s="243"/>
      <c r="F91" s="243"/>
      <c r="G91" s="243"/>
      <c r="H91" s="243"/>
      <c r="I91" s="243"/>
      <c r="J91" s="244"/>
      <c r="K91" s="244"/>
      <c r="L91" s="244"/>
      <c r="M91" s="244"/>
      <c r="N91" s="244"/>
      <c r="O91" s="244"/>
      <c r="P91" s="244"/>
      <c r="Q91" s="244"/>
    </row>
    <row r="92" spans="1:10" s="249" customFormat="1" ht="20.25">
      <c r="A92" s="246"/>
      <c r="B92" s="247"/>
      <c r="C92" s="247"/>
      <c r="D92" s="247"/>
      <c r="E92" s="247"/>
      <c r="F92" s="247"/>
      <c r="G92" s="247"/>
      <c r="H92" s="247"/>
      <c r="I92" s="247"/>
      <c r="J92" s="248"/>
    </row>
    <row r="93" spans="1:10" s="251" customFormat="1" ht="20.25">
      <c r="A93" s="250"/>
      <c r="J93" s="252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7480314960629921" header="0.31496062992125984" footer="0.31496062992125984"/>
  <pageSetup horizontalDpi="600" verticalDpi="600" orientation="portrait" paperSize="9" r:id="rId1"/>
  <headerFooter>
    <oddFooter>&amp;L21.12.2012&amp;CTÜRKİYE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1">
      <selection activeCell="A3" sqref="A3:Q3"/>
    </sheetView>
  </sheetViews>
  <sheetFormatPr defaultColWidth="9.140625" defaultRowHeight="15"/>
  <cols>
    <col min="1" max="1" width="13.00390625" style="231" customWidth="1"/>
    <col min="2" max="2" width="5.8515625" style="230" customWidth="1"/>
    <col min="3" max="3" width="4.7109375" style="230" customWidth="1"/>
    <col min="4" max="4" width="5.8515625" style="230" customWidth="1"/>
    <col min="5" max="5" width="5.57421875" style="230" customWidth="1"/>
    <col min="6" max="6" width="4.8515625" style="230" customWidth="1"/>
    <col min="7" max="7" width="5.8515625" style="230" customWidth="1"/>
    <col min="8" max="8" width="5.00390625" style="230" customWidth="1"/>
    <col min="9" max="9" width="5.421875" style="230" customWidth="1"/>
    <col min="10" max="10" width="5.7109375" style="253" customWidth="1"/>
    <col min="11" max="11" width="4.57421875" style="230" customWidth="1"/>
    <col min="12" max="12" width="5.8515625" style="230" customWidth="1"/>
    <col min="13" max="13" width="5.57421875" style="230" customWidth="1"/>
    <col min="14" max="14" width="4.57421875" style="230" customWidth="1"/>
    <col min="15" max="15" width="5.7109375" style="230" customWidth="1"/>
    <col min="16" max="16" width="4.7109375" style="230" customWidth="1"/>
    <col min="17" max="17" width="5.7109375" style="230" customWidth="1"/>
    <col min="18" max="16384" width="9.140625" style="230" customWidth="1"/>
  </cols>
  <sheetData>
    <row r="1" spans="1:17" ht="18.75" thickBot="1">
      <c r="A1" s="487" t="s">
        <v>423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</row>
    <row r="2" ht="7.5" customHeight="1"/>
    <row r="3" spans="1:17" ht="15.75">
      <c r="A3" s="488" t="s">
        <v>247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</row>
    <row r="4" ht="7.5" customHeight="1" thickBot="1">
      <c r="J4" s="230"/>
    </row>
    <row r="5" spans="1:17" s="232" customFormat="1" ht="17.25" customHeight="1" thickBot="1" thickTop="1">
      <c r="A5" s="489" t="s">
        <v>159</v>
      </c>
      <c r="B5" s="492" t="s">
        <v>430</v>
      </c>
      <c r="C5" s="493"/>
      <c r="D5" s="493"/>
      <c r="E5" s="493"/>
      <c r="F5" s="493"/>
      <c r="G5" s="493"/>
      <c r="H5" s="493"/>
      <c r="I5" s="494"/>
      <c r="J5" s="492" t="s">
        <v>431</v>
      </c>
      <c r="K5" s="493"/>
      <c r="L5" s="493"/>
      <c r="M5" s="493"/>
      <c r="N5" s="493"/>
      <c r="O5" s="493"/>
      <c r="P5" s="493"/>
      <c r="Q5" s="494"/>
    </row>
    <row r="6" spans="1:17" ht="15.75" customHeight="1" thickTop="1">
      <c r="A6" s="517"/>
      <c r="B6" s="519" t="s">
        <v>160</v>
      </c>
      <c r="C6" s="519"/>
      <c r="D6" s="519"/>
      <c r="E6" s="472" t="s">
        <v>161</v>
      </c>
      <c r="F6" s="474"/>
      <c r="G6" s="519" t="s">
        <v>162</v>
      </c>
      <c r="H6" s="519"/>
      <c r="I6" s="474"/>
      <c r="J6" s="519" t="s">
        <v>160</v>
      </c>
      <c r="K6" s="519"/>
      <c r="L6" s="519"/>
      <c r="M6" s="472" t="s">
        <v>161</v>
      </c>
      <c r="N6" s="520"/>
      <c r="O6" s="472" t="s">
        <v>162</v>
      </c>
      <c r="P6" s="473"/>
      <c r="Q6" s="474"/>
    </row>
    <row r="7" spans="1:17" ht="30" customHeight="1">
      <c r="A7" s="517"/>
      <c r="B7" s="506" t="s">
        <v>163</v>
      </c>
      <c r="C7" s="500" t="s">
        <v>164</v>
      </c>
      <c r="D7" s="509" t="s">
        <v>165</v>
      </c>
      <c r="E7" s="505" t="s">
        <v>163</v>
      </c>
      <c r="F7" s="511" t="s">
        <v>164</v>
      </c>
      <c r="G7" s="513" t="s">
        <v>163</v>
      </c>
      <c r="H7" s="500" t="s">
        <v>164</v>
      </c>
      <c r="I7" s="515" t="s">
        <v>165</v>
      </c>
      <c r="J7" s="505" t="s">
        <v>163</v>
      </c>
      <c r="K7" s="499" t="s">
        <v>164</v>
      </c>
      <c r="L7" s="497" t="s">
        <v>165</v>
      </c>
      <c r="M7" s="501" t="s">
        <v>163</v>
      </c>
      <c r="N7" s="503" t="s">
        <v>164</v>
      </c>
      <c r="O7" s="505" t="s">
        <v>163</v>
      </c>
      <c r="P7" s="499" t="s">
        <v>164</v>
      </c>
      <c r="Q7" s="497" t="s">
        <v>165</v>
      </c>
    </row>
    <row r="8" spans="1:17" ht="15.75" customHeight="1" thickBot="1">
      <c r="A8" s="518"/>
      <c r="B8" s="507"/>
      <c r="C8" s="508"/>
      <c r="D8" s="510"/>
      <c r="E8" s="506"/>
      <c r="F8" s="512"/>
      <c r="G8" s="514"/>
      <c r="H8" s="508"/>
      <c r="I8" s="516"/>
      <c r="J8" s="506"/>
      <c r="K8" s="500"/>
      <c r="L8" s="498"/>
      <c r="M8" s="502"/>
      <c r="N8" s="504"/>
      <c r="O8" s="506"/>
      <c r="P8" s="500"/>
      <c r="Q8" s="498"/>
    </row>
    <row r="9" spans="1:17" ht="16.5" thickTop="1">
      <c r="A9" s="72" t="s">
        <v>166</v>
      </c>
      <c r="B9" s="233">
        <v>669</v>
      </c>
      <c r="C9" s="234">
        <v>12</v>
      </c>
      <c r="D9" s="235">
        <v>1081</v>
      </c>
      <c r="E9" s="233">
        <v>463</v>
      </c>
      <c r="F9" s="235">
        <v>34</v>
      </c>
      <c r="G9" s="233">
        <v>294</v>
      </c>
      <c r="H9" s="234">
        <v>27</v>
      </c>
      <c r="I9" s="235">
        <v>590</v>
      </c>
      <c r="J9" s="233">
        <v>1075</v>
      </c>
      <c r="K9" s="234">
        <v>10</v>
      </c>
      <c r="L9" s="235">
        <v>1117</v>
      </c>
      <c r="M9" s="233">
        <v>548</v>
      </c>
      <c r="N9" s="235">
        <v>35</v>
      </c>
      <c r="O9" s="233">
        <v>321</v>
      </c>
      <c r="P9" s="234">
        <v>37</v>
      </c>
      <c r="Q9" s="235">
        <v>804</v>
      </c>
    </row>
    <row r="10" spans="1:17" ht="15.75">
      <c r="A10" s="73" t="s">
        <v>167</v>
      </c>
      <c r="B10" s="236">
        <v>103</v>
      </c>
      <c r="C10" s="237">
        <v>3</v>
      </c>
      <c r="D10" s="238">
        <v>111</v>
      </c>
      <c r="E10" s="236">
        <v>41</v>
      </c>
      <c r="F10" s="238">
        <v>9</v>
      </c>
      <c r="G10" s="236">
        <v>32</v>
      </c>
      <c r="H10" s="237">
        <v>7</v>
      </c>
      <c r="I10" s="238">
        <v>23</v>
      </c>
      <c r="J10" s="236">
        <v>157</v>
      </c>
      <c r="K10" s="237">
        <v>7</v>
      </c>
      <c r="L10" s="238">
        <v>68</v>
      </c>
      <c r="M10" s="236">
        <v>52</v>
      </c>
      <c r="N10" s="238">
        <v>16</v>
      </c>
      <c r="O10" s="236">
        <v>16</v>
      </c>
      <c r="P10" s="237">
        <v>8</v>
      </c>
      <c r="Q10" s="238">
        <v>69</v>
      </c>
    </row>
    <row r="11" spans="1:17" ht="15.75">
      <c r="A11" s="72" t="s">
        <v>248</v>
      </c>
      <c r="B11" s="236">
        <v>185</v>
      </c>
      <c r="C11" s="237">
        <v>6</v>
      </c>
      <c r="D11" s="238">
        <v>308</v>
      </c>
      <c r="E11" s="236">
        <v>48</v>
      </c>
      <c r="F11" s="238">
        <v>28</v>
      </c>
      <c r="G11" s="236">
        <v>38</v>
      </c>
      <c r="H11" s="237">
        <v>8</v>
      </c>
      <c r="I11" s="238">
        <v>102</v>
      </c>
      <c r="J11" s="236">
        <v>209</v>
      </c>
      <c r="K11" s="237">
        <v>10</v>
      </c>
      <c r="L11" s="238">
        <v>252</v>
      </c>
      <c r="M11" s="236">
        <v>56</v>
      </c>
      <c r="N11" s="238">
        <v>17</v>
      </c>
      <c r="O11" s="236">
        <v>37</v>
      </c>
      <c r="P11" s="237">
        <v>13</v>
      </c>
      <c r="Q11" s="238">
        <v>161</v>
      </c>
    </row>
    <row r="12" spans="1:17" ht="15.75">
      <c r="A12" s="73" t="s">
        <v>169</v>
      </c>
      <c r="B12" s="236">
        <v>66</v>
      </c>
      <c r="C12" s="237">
        <v>2</v>
      </c>
      <c r="D12" s="238">
        <v>124</v>
      </c>
      <c r="E12" s="236">
        <v>14</v>
      </c>
      <c r="F12" s="238">
        <v>2</v>
      </c>
      <c r="G12" s="236">
        <v>9</v>
      </c>
      <c r="H12" s="237">
        <v>1</v>
      </c>
      <c r="I12" s="238">
        <v>815</v>
      </c>
      <c r="J12" s="236">
        <v>95</v>
      </c>
      <c r="K12" s="237">
        <v>6</v>
      </c>
      <c r="L12" s="238">
        <v>97</v>
      </c>
      <c r="M12" s="236">
        <v>22</v>
      </c>
      <c r="N12" s="238">
        <v>6</v>
      </c>
      <c r="O12" s="236">
        <v>20</v>
      </c>
      <c r="P12" s="237">
        <v>2</v>
      </c>
      <c r="Q12" s="238">
        <v>79</v>
      </c>
    </row>
    <row r="13" spans="1:17" ht="15.75">
      <c r="A13" s="72" t="s">
        <v>170</v>
      </c>
      <c r="B13" s="236">
        <v>81</v>
      </c>
      <c r="C13" s="237">
        <v>2</v>
      </c>
      <c r="D13" s="238">
        <v>150</v>
      </c>
      <c r="E13" s="236">
        <v>25</v>
      </c>
      <c r="F13" s="238">
        <v>12</v>
      </c>
      <c r="G13" s="236">
        <v>23</v>
      </c>
      <c r="H13" s="237">
        <v>11</v>
      </c>
      <c r="I13" s="238">
        <v>86</v>
      </c>
      <c r="J13" s="236">
        <v>101</v>
      </c>
      <c r="K13" s="237">
        <v>5</v>
      </c>
      <c r="L13" s="238">
        <v>130</v>
      </c>
      <c r="M13" s="236">
        <v>28</v>
      </c>
      <c r="N13" s="238">
        <v>12</v>
      </c>
      <c r="O13" s="236">
        <v>16</v>
      </c>
      <c r="P13" s="237">
        <v>10</v>
      </c>
      <c r="Q13" s="238">
        <v>118</v>
      </c>
    </row>
    <row r="14" spans="1:17" ht="15.75">
      <c r="A14" s="73" t="s">
        <v>171</v>
      </c>
      <c r="B14" s="236">
        <v>4203</v>
      </c>
      <c r="C14" s="237">
        <v>97</v>
      </c>
      <c r="D14" s="238">
        <v>8348</v>
      </c>
      <c r="E14" s="236">
        <v>1576</v>
      </c>
      <c r="F14" s="238">
        <v>242</v>
      </c>
      <c r="G14" s="236">
        <v>1170</v>
      </c>
      <c r="H14" s="237">
        <v>198</v>
      </c>
      <c r="I14" s="238">
        <v>2419</v>
      </c>
      <c r="J14" s="236">
        <v>5481</v>
      </c>
      <c r="K14" s="237">
        <v>94</v>
      </c>
      <c r="L14" s="238">
        <v>8030</v>
      </c>
      <c r="M14" s="236">
        <v>1763</v>
      </c>
      <c r="N14" s="238">
        <v>271</v>
      </c>
      <c r="O14" s="236">
        <v>1115</v>
      </c>
      <c r="P14" s="237">
        <v>159</v>
      </c>
      <c r="Q14" s="238">
        <v>2595</v>
      </c>
    </row>
    <row r="15" spans="1:17" ht="15.75">
      <c r="A15" s="72" t="s">
        <v>172</v>
      </c>
      <c r="B15" s="236">
        <v>1502</v>
      </c>
      <c r="C15" s="237">
        <v>12</v>
      </c>
      <c r="D15" s="238">
        <v>2475</v>
      </c>
      <c r="E15" s="236">
        <v>635</v>
      </c>
      <c r="F15" s="238">
        <v>102</v>
      </c>
      <c r="G15" s="236">
        <v>412</v>
      </c>
      <c r="H15" s="237">
        <v>70</v>
      </c>
      <c r="I15" s="238">
        <v>1992</v>
      </c>
      <c r="J15" s="236">
        <v>2186</v>
      </c>
      <c r="K15" s="237">
        <v>13</v>
      </c>
      <c r="L15" s="238">
        <v>2404</v>
      </c>
      <c r="M15" s="236">
        <v>628</v>
      </c>
      <c r="N15" s="238">
        <v>142</v>
      </c>
      <c r="O15" s="236">
        <v>346</v>
      </c>
      <c r="P15" s="237">
        <v>60</v>
      </c>
      <c r="Q15" s="238">
        <v>5505</v>
      </c>
    </row>
    <row r="16" spans="1:17" ht="15.75">
      <c r="A16" s="73" t="s">
        <v>173</v>
      </c>
      <c r="B16" s="236">
        <v>27</v>
      </c>
      <c r="C16" s="237">
        <v>4</v>
      </c>
      <c r="D16" s="238">
        <v>104</v>
      </c>
      <c r="E16" s="236">
        <v>21</v>
      </c>
      <c r="F16" s="238">
        <v>7</v>
      </c>
      <c r="G16" s="236">
        <v>17</v>
      </c>
      <c r="H16" s="237">
        <v>5</v>
      </c>
      <c r="I16" s="238">
        <v>66</v>
      </c>
      <c r="J16" s="236">
        <v>55</v>
      </c>
      <c r="K16" s="237">
        <v>7</v>
      </c>
      <c r="L16" s="238">
        <v>79</v>
      </c>
      <c r="M16" s="236">
        <v>21</v>
      </c>
      <c r="N16" s="238">
        <v>9</v>
      </c>
      <c r="O16" s="236">
        <v>9</v>
      </c>
      <c r="P16" s="237">
        <v>4</v>
      </c>
      <c r="Q16" s="238">
        <v>101</v>
      </c>
    </row>
    <row r="17" spans="1:17" ht="15.75">
      <c r="A17" s="72" t="s">
        <v>174</v>
      </c>
      <c r="B17" s="236">
        <v>225</v>
      </c>
      <c r="C17" s="237">
        <v>17</v>
      </c>
      <c r="D17" s="238">
        <v>1229</v>
      </c>
      <c r="E17" s="236">
        <v>133</v>
      </c>
      <c r="F17" s="238">
        <v>37</v>
      </c>
      <c r="G17" s="236">
        <v>103</v>
      </c>
      <c r="H17" s="237">
        <v>51</v>
      </c>
      <c r="I17" s="238">
        <v>894</v>
      </c>
      <c r="J17" s="236">
        <v>440</v>
      </c>
      <c r="K17" s="237">
        <v>18</v>
      </c>
      <c r="L17" s="238">
        <v>1366</v>
      </c>
      <c r="M17" s="236">
        <v>161</v>
      </c>
      <c r="N17" s="238">
        <v>60</v>
      </c>
      <c r="O17" s="236">
        <v>83</v>
      </c>
      <c r="P17" s="237">
        <v>46</v>
      </c>
      <c r="Q17" s="238">
        <v>859</v>
      </c>
    </row>
    <row r="18" spans="1:17" ht="15.75">
      <c r="A18" s="73" t="s">
        <v>175</v>
      </c>
      <c r="B18" s="236">
        <v>169</v>
      </c>
      <c r="C18" s="237">
        <v>17</v>
      </c>
      <c r="D18" s="238">
        <v>665</v>
      </c>
      <c r="E18" s="236">
        <v>105</v>
      </c>
      <c r="F18" s="238">
        <v>73</v>
      </c>
      <c r="G18" s="236">
        <v>65</v>
      </c>
      <c r="H18" s="237">
        <v>72</v>
      </c>
      <c r="I18" s="238">
        <v>487</v>
      </c>
      <c r="J18" s="236">
        <v>397</v>
      </c>
      <c r="K18" s="237">
        <v>11</v>
      </c>
      <c r="L18" s="238">
        <v>832</v>
      </c>
      <c r="M18" s="236">
        <v>117</v>
      </c>
      <c r="N18" s="238">
        <v>80</v>
      </c>
      <c r="O18" s="236">
        <v>62</v>
      </c>
      <c r="P18" s="237">
        <v>56</v>
      </c>
      <c r="Q18" s="238">
        <v>537</v>
      </c>
    </row>
    <row r="19" spans="1:17" ht="15.75">
      <c r="A19" s="72" t="s">
        <v>176</v>
      </c>
      <c r="B19" s="236">
        <v>26</v>
      </c>
      <c r="C19" s="237">
        <v>3</v>
      </c>
      <c r="D19" s="238">
        <v>142</v>
      </c>
      <c r="E19" s="236">
        <v>8</v>
      </c>
      <c r="F19" s="238">
        <v>5</v>
      </c>
      <c r="G19" s="236">
        <v>9</v>
      </c>
      <c r="H19" s="237">
        <v>6</v>
      </c>
      <c r="I19" s="238">
        <v>34</v>
      </c>
      <c r="J19" s="236">
        <v>72</v>
      </c>
      <c r="K19" s="237">
        <v>1</v>
      </c>
      <c r="L19" s="238">
        <v>103</v>
      </c>
      <c r="M19" s="236">
        <v>18</v>
      </c>
      <c r="N19" s="238">
        <v>9</v>
      </c>
      <c r="O19" s="236">
        <v>15</v>
      </c>
      <c r="P19" s="237">
        <v>2</v>
      </c>
      <c r="Q19" s="238">
        <v>59</v>
      </c>
    </row>
    <row r="20" spans="1:17" ht="15.75">
      <c r="A20" s="73" t="s">
        <v>177</v>
      </c>
      <c r="B20" s="236">
        <v>59</v>
      </c>
      <c r="C20" s="237">
        <v>1</v>
      </c>
      <c r="D20" s="238">
        <v>58</v>
      </c>
      <c r="E20" s="236">
        <v>18</v>
      </c>
      <c r="F20" s="238">
        <v>19</v>
      </c>
      <c r="G20" s="236">
        <v>10</v>
      </c>
      <c r="H20" s="237">
        <v>8</v>
      </c>
      <c r="I20" s="238">
        <v>24</v>
      </c>
      <c r="J20" s="236">
        <v>82</v>
      </c>
      <c r="K20" s="237">
        <v>7</v>
      </c>
      <c r="L20" s="238">
        <v>65</v>
      </c>
      <c r="M20" s="236">
        <v>18</v>
      </c>
      <c r="N20" s="238">
        <v>15</v>
      </c>
      <c r="O20" s="236">
        <v>17</v>
      </c>
      <c r="P20" s="237">
        <v>3</v>
      </c>
      <c r="Q20" s="238">
        <v>46</v>
      </c>
    </row>
    <row r="21" spans="1:17" ht="15.75">
      <c r="A21" s="72" t="s">
        <v>178</v>
      </c>
      <c r="B21" s="236">
        <v>46</v>
      </c>
      <c r="C21" s="237">
        <v>1</v>
      </c>
      <c r="D21" s="238">
        <v>96</v>
      </c>
      <c r="E21" s="236">
        <v>11</v>
      </c>
      <c r="F21" s="238">
        <v>4</v>
      </c>
      <c r="G21" s="236">
        <v>6</v>
      </c>
      <c r="H21" s="237">
        <v>2</v>
      </c>
      <c r="I21" s="238">
        <v>30</v>
      </c>
      <c r="J21" s="236">
        <v>79</v>
      </c>
      <c r="K21" s="237">
        <v>5</v>
      </c>
      <c r="L21" s="238">
        <v>46</v>
      </c>
      <c r="M21" s="236">
        <v>8</v>
      </c>
      <c r="N21" s="238">
        <v>3</v>
      </c>
      <c r="O21" s="236">
        <v>10</v>
      </c>
      <c r="P21" s="237">
        <v>3</v>
      </c>
      <c r="Q21" s="238">
        <v>122</v>
      </c>
    </row>
    <row r="22" spans="1:17" ht="15.75">
      <c r="A22" s="73" t="s">
        <v>179</v>
      </c>
      <c r="B22" s="236">
        <v>55</v>
      </c>
      <c r="C22" s="237">
        <v>4</v>
      </c>
      <c r="D22" s="238">
        <v>103</v>
      </c>
      <c r="E22" s="236">
        <v>23</v>
      </c>
      <c r="F22" s="238">
        <v>19</v>
      </c>
      <c r="G22" s="236">
        <v>16</v>
      </c>
      <c r="H22" s="237">
        <v>13</v>
      </c>
      <c r="I22" s="238">
        <v>48</v>
      </c>
      <c r="J22" s="236">
        <v>132</v>
      </c>
      <c r="K22" s="237">
        <v>4</v>
      </c>
      <c r="L22" s="238">
        <v>69</v>
      </c>
      <c r="M22" s="236">
        <v>26</v>
      </c>
      <c r="N22" s="238">
        <v>21</v>
      </c>
      <c r="O22" s="236">
        <v>32</v>
      </c>
      <c r="P22" s="237">
        <v>9</v>
      </c>
      <c r="Q22" s="238">
        <v>81</v>
      </c>
    </row>
    <row r="23" spans="1:17" ht="15.75">
      <c r="A23" s="72" t="s">
        <v>180</v>
      </c>
      <c r="B23" s="236">
        <v>46</v>
      </c>
      <c r="C23" s="237">
        <v>5</v>
      </c>
      <c r="D23" s="238">
        <v>94</v>
      </c>
      <c r="E23" s="236">
        <v>6</v>
      </c>
      <c r="F23" s="238">
        <v>9</v>
      </c>
      <c r="G23" s="236">
        <v>12</v>
      </c>
      <c r="H23" s="237">
        <v>4</v>
      </c>
      <c r="I23" s="238">
        <v>274</v>
      </c>
      <c r="J23" s="236">
        <v>98</v>
      </c>
      <c r="K23" s="237">
        <v>5</v>
      </c>
      <c r="L23" s="238">
        <v>107</v>
      </c>
      <c r="M23" s="236">
        <v>28</v>
      </c>
      <c r="N23" s="238">
        <v>6</v>
      </c>
      <c r="O23" s="236">
        <v>15</v>
      </c>
      <c r="P23" s="237">
        <v>8</v>
      </c>
      <c r="Q23" s="238">
        <v>59</v>
      </c>
    </row>
    <row r="24" spans="1:17" ht="15.75">
      <c r="A24" s="73" t="s">
        <v>181</v>
      </c>
      <c r="B24" s="236">
        <v>1281</v>
      </c>
      <c r="C24" s="237">
        <v>25</v>
      </c>
      <c r="D24" s="238">
        <v>1054</v>
      </c>
      <c r="E24" s="236">
        <v>403</v>
      </c>
      <c r="F24" s="238">
        <v>95</v>
      </c>
      <c r="G24" s="236">
        <v>280</v>
      </c>
      <c r="H24" s="237">
        <v>79</v>
      </c>
      <c r="I24" s="238">
        <v>747</v>
      </c>
      <c r="J24" s="236">
        <v>1858</v>
      </c>
      <c r="K24" s="237">
        <v>50</v>
      </c>
      <c r="L24" s="238">
        <v>971</v>
      </c>
      <c r="M24" s="236">
        <v>505</v>
      </c>
      <c r="N24" s="238">
        <v>125</v>
      </c>
      <c r="O24" s="236">
        <v>276</v>
      </c>
      <c r="P24" s="237">
        <v>88</v>
      </c>
      <c r="Q24" s="238">
        <v>669</v>
      </c>
    </row>
    <row r="25" spans="1:17" ht="15.75">
      <c r="A25" s="72" t="s">
        <v>182</v>
      </c>
      <c r="B25" s="236">
        <v>93</v>
      </c>
      <c r="C25" s="237">
        <v>4</v>
      </c>
      <c r="D25" s="238">
        <v>287</v>
      </c>
      <c r="E25" s="236">
        <v>51</v>
      </c>
      <c r="F25" s="238">
        <v>26</v>
      </c>
      <c r="G25" s="236">
        <v>24</v>
      </c>
      <c r="H25" s="237">
        <v>20</v>
      </c>
      <c r="I25" s="238">
        <v>121</v>
      </c>
      <c r="J25" s="236">
        <v>179</v>
      </c>
      <c r="K25" s="237">
        <v>10</v>
      </c>
      <c r="L25" s="238">
        <v>256</v>
      </c>
      <c r="M25" s="236">
        <v>52</v>
      </c>
      <c r="N25" s="238">
        <v>30</v>
      </c>
      <c r="O25" s="236">
        <v>22</v>
      </c>
      <c r="P25" s="237">
        <v>24</v>
      </c>
      <c r="Q25" s="238">
        <v>531</v>
      </c>
    </row>
    <row r="26" spans="1:17" ht="15.75">
      <c r="A26" s="73" t="s">
        <v>183</v>
      </c>
      <c r="B26" s="236">
        <v>27</v>
      </c>
      <c r="C26" s="237">
        <v>10</v>
      </c>
      <c r="D26" s="238">
        <v>69</v>
      </c>
      <c r="E26" s="236">
        <v>16</v>
      </c>
      <c r="F26" s="238">
        <v>8</v>
      </c>
      <c r="G26" s="236">
        <v>17</v>
      </c>
      <c r="H26" s="237">
        <v>7</v>
      </c>
      <c r="I26" s="238">
        <v>17</v>
      </c>
      <c r="J26" s="236">
        <v>55</v>
      </c>
      <c r="K26" s="237">
        <v>8</v>
      </c>
      <c r="L26" s="238">
        <v>15</v>
      </c>
      <c r="M26" s="236">
        <v>23</v>
      </c>
      <c r="N26" s="238">
        <v>15</v>
      </c>
      <c r="O26" s="236">
        <v>10</v>
      </c>
      <c r="P26" s="237">
        <v>13</v>
      </c>
      <c r="Q26" s="238">
        <v>44</v>
      </c>
    </row>
    <row r="27" spans="1:17" ht="15.75">
      <c r="A27" s="72" t="s">
        <v>184</v>
      </c>
      <c r="B27" s="236">
        <v>111</v>
      </c>
      <c r="C27" s="237">
        <v>6</v>
      </c>
      <c r="D27" s="238">
        <v>370</v>
      </c>
      <c r="E27" s="236">
        <v>29</v>
      </c>
      <c r="F27" s="238">
        <v>3</v>
      </c>
      <c r="G27" s="236">
        <v>31</v>
      </c>
      <c r="H27" s="237">
        <v>6</v>
      </c>
      <c r="I27" s="238">
        <v>317</v>
      </c>
      <c r="J27" s="236">
        <v>190</v>
      </c>
      <c r="K27" s="237">
        <v>9</v>
      </c>
      <c r="L27" s="238">
        <v>371</v>
      </c>
      <c r="M27" s="236">
        <v>46</v>
      </c>
      <c r="N27" s="238">
        <v>12</v>
      </c>
      <c r="O27" s="236">
        <v>25</v>
      </c>
      <c r="P27" s="237">
        <v>8</v>
      </c>
      <c r="Q27" s="238">
        <v>114</v>
      </c>
    </row>
    <row r="28" spans="1:17" ht="15.75">
      <c r="A28" s="73" t="s">
        <v>185</v>
      </c>
      <c r="B28" s="236">
        <v>264</v>
      </c>
      <c r="C28" s="237">
        <v>9</v>
      </c>
      <c r="D28" s="238">
        <v>993</v>
      </c>
      <c r="E28" s="236">
        <v>142</v>
      </c>
      <c r="F28" s="238">
        <v>38</v>
      </c>
      <c r="G28" s="236">
        <v>124</v>
      </c>
      <c r="H28" s="237">
        <v>44</v>
      </c>
      <c r="I28" s="238">
        <v>285</v>
      </c>
      <c r="J28" s="236">
        <v>435</v>
      </c>
      <c r="K28" s="237">
        <v>13</v>
      </c>
      <c r="L28" s="238">
        <v>1005</v>
      </c>
      <c r="M28" s="236">
        <v>191</v>
      </c>
      <c r="N28" s="238">
        <v>57</v>
      </c>
      <c r="O28" s="236">
        <v>119</v>
      </c>
      <c r="P28" s="237">
        <v>45</v>
      </c>
      <c r="Q28" s="238">
        <v>386</v>
      </c>
    </row>
    <row r="29" spans="1:17" ht="15.75">
      <c r="A29" s="72" t="s">
        <v>186</v>
      </c>
      <c r="B29" s="236">
        <v>439</v>
      </c>
      <c r="C29" s="237">
        <v>13</v>
      </c>
      <c r="D29" s="238">
        <v>304</v>
      </c>
      <c r="E29" s="236">
        <v>109</v>
      </c>
      <c r="F29" s="238">
        <v>8</v>
      </c>
      <c r="G29" s="236">
        <v>70</v>
      </c>
      <c r="H29" s="237">
        <v>11</v>
      </c>
      <c r="I29" s="238">
        <v>142</v>
      </c>
      <c r="J29" s="236">
        <v>582</v>
      </c>
      <c r="K29" s="237">
        <v>21</v>
      </c>
      <c r="L29" s="238">
        <v>261</v>
      </c>
      <c r="M29" s="236">
        <v>163</v>
      </c>
      <c r="N29" s="238">
        <v>22</v>
      </c>
      <c r="O29" s="236">
        <v>69</v>
      </c>
      <c r="P29" s="237">
        <v>9</v>
      </c>
      <c r="Q29" s="238">
        <v>871</v>
      </c>
    </row>
    <row r="30" spans="1:17" ht="15.75">
      <c r="A30" s="73" t="s">
        <v>187</v>
      </c>
      <c r="B30" s="236">
        <v>76</v>
      </c>
      <c r="C30" s="237">
        <v>14</v>
      </c>
      <c r="D30" s="238">
        <v>232</v>
      </c>
      <c r="E30" s="236">
        <v>38</v>
      </c>
      <c r="F30" s="238">
        <v>26</v>
      </c>
      <c r="G30" s="236">
        <v>19</v>
      </c>
      <c r="H30" s="237">
        <v>38</v>
      </c>
      <c r="I30" s="238">
        <v>344</v>
      </c>
      <c r="J30" s="236">
        <v>122</v>
      </c>
      <c r="K30" s="237">
        <v>11</v>
      </c>
      <c r="L30" s="238">
        <v>190</v>
      </c>
      <c r="M30" s="236">
        <v>39</v>
      </c>
      <c r="N30" s="238">
        <v>45</v>
      </c>
      <c r="O30" s="236">
        <v>27</v>
      </c>
      <c r="P30" s="237">
        <v>31</v>
      </c>
      <c r="Q30" s="238">
        <v>198</v>
      </c>
    </row>
    <row r="31" spans="1:17" ht="15.75">
      <c r="A31" s="72" t="s">
        <v>188</v>
      </c>
      <c r="B31" s="236">
        <v>163</v>
      </c>
      <c r="C31" s="237">
        <v>4</v>
      </c>
      <c r="D31" s="238">
        <v>229</v>
      </c>
      <c r="E31" s="236">
        <v>45</v>
      </c>
      <c r="F31" s="238">
        <v>28</v>
      </c>
      <c r="G31" s="236">
        <v>47</v>
      </c>
      <c r="H31" s="237">
        <v>10</v>
      </c>
      <c r="I31" s="238">
        <v>58</v>
      </c>
      <c r="J31" s="236">
        <v>247</v>
      </c>
      <c r="K31" s="237">
        <v>9</v>
      </c>
      <c r="L31" s="238">
        <v>182</v>
      </c>
      <c r="M31" s="236">
        <v>7</v>
      </c>
      <c r="N31" s="238">
        <v>21</v>
      </c>
      <c r="O31" s="236">
        <v>32</v>
      </c>
      <c r="P31" s="237">
        <v>12</v>
      </c>
      <c r="Q31" s="238">
        <v>84</v>
      </c>
    </row>
    <row r="32" spans="1:17" ht="15.75">
      <c r="A32" s="73" t="s">
        <v>189</v>
      </c>
      <c r="B32" s="236">
        <v>46</v>
      </c>
      <c r="C32" s="237">
        <v>4</v>
      </c>
      <c r="D32" s="238">
        <v>181</v>
      </c>
      <c r="E32" s="236">
        <v>12</v>
      </c>
      <c r="F32" s="238">
        <v>10</v>
      </c>
      <c r="G32" s="236">
        <v>6</v>
      </c>
      <c r="H32" s="237">
        <v>8</v>
      </c>
      <c r="I32" s="238">
        <v>228</v>
      </c>
      <c r="J32" s="236">
        <v>67</v>
      </c>
      <c r="K32" s="237">
        <v>9</v>
      </c>
      <c r="L32" s="238">
        <v>151</v>
      </c>
      <c r="M32" s="236">
        <v>13</v>
      </c>
      <c r="N32" s="238">
        <v>13</v>
      </c>
      <c r="O32" s="236">
        <v>11</v>
      </c>
      <c r="P32" s="237">
        <v>10</v>
      </c>
      <c r="Q32" s="238">
        <v>99</v>
      </c>
    </row>
    <row r="33" spans="1:17" ht="15.75">
      <c r="A33" s="72" t="s">
        <v>190</v>
      </c>
      <c r="B33" s="236">
        <v>134</v>
      </c>
      <c r="C33" s="237">
        <v>16</v>
      </c>
      <c r="D33" s="238">
        <v>158</v>
      </c>
      <c r="E33" s="236">
        <v>51</v>
      </c>
      <c r="F33" s="238">
        <v>57</v>
      </c>
      <c r="G33" s="236">
        <v>26</v>
      </c>
      <c r="H33" s="237">
        <v>30</v>
      </c>
      <c r="I33" s="238">
        <v>192</v>
      </c>
      <c r="J33" s="236">
        <v>200</v>
      </c>
      <c r="K33" s="237">
        <v>18</v>
      </c>
      <c r="L33" s="238">
        <v>196</v>
      </c>
      <c r="M33" s="236">
        <v>66</v>
      </c>
      <c r="N33" s="238">
        <v>66</v>
      </c>
      <c r="O33" s="236">
        <v>32</v>
      </c>
      <c r="P33" s="237">
        <v>39</v>
      </c>
      <c r="Q33" s="238">
        <v>328</v>
      </c>
    </row>
    <row r="34" spans="1:17" ht="15.75">
      <c r="A34" s="73" t="s">
        <v>191</v>
      </c>
      <c r="B34" s="236">
        <v>233</v>
      </c>
      <c r="C34" s="237">
        <v>4</v>
      </c>
      <c r="D34" s="238">
        <v>1440</v>
      </c>
      <c r="E34" s="236">
        <v>162</v>
      </c>
      <c r="F34" s="238">
        <v>36</v>
      </c>
      <c r="G34" s="236">
        <v>99</v>
      </c>
      <c r="H34" s="237">
        <v>21</v>
      </c>
      <c r="I34" s="238">
        <v>634</v>
      </c>
      <c r="J34" s="236">
        <v>412</v>
      </c>
      <c r="K34" s="237">
        <v>4</v>
      </c>
      <c r="L34" s="238">
        <v>1356</v>
      </c>
      <c r="M34" s="236">
        <v>162</v>
      </c>
      <c r="N34" s="238">
        <v>42</v>
      </c>
      <c r="O34" s="236">
        <v>77</v>
      </c>
      <c r="P34" s="237">
        <v>18</v>
      </c>
      <c r="Q34" s="238">
        <v>966</v>
      </c>
    </row>
    <row r="35" spans="1:17" ht="15.75">
      <c r="A35" s="72" t="s">
        <v>192</v>
      </c>
      <c r="B35" s="236">
        <v>731</v>
      </c>
      <c r="C35" s="237">
        <v>7</v>
      </c>
      <c r="D35" s="238">
        <v>903</v>
      </c>
      <c r="E35" s="236">
        <v>121</v>
      </c>
      <c r="F35" s="238">
        <v>17</v>
      </c>
      <c r="G35" s="236">
        <v>94</v>
      </c>
      <c r="H35" s="237">
        <v>9</v>
      </c>
      <c r="I35" s="238">
        <v>224</v>
      </c>
      <c r="J35" s="236">
        <v>846</v>
      </c>
      <c r="K35" s="237">
        <v>12</v>
      </c>
      <c r="L35" s="238">
        <v>741</v>
      </c>
      <c r="M35" s="236">
        <v>149</v>
      </c>
      <c r="N35" s="238">
        <v>15</v>
      </c>
      <c r="O35" s="236">
        <v>136</v>
      </c>
      <c r="P35" s="237">
        <v>16</v>
      </c>
      <c r="Q35" s="238">
        <v>263</v>
      </c>
    </row>
    <row r="36" spans="1:17" ht="15.75">
      <c r="A36" s="73" t="s">
        <v>193</v>
      </c>
      <c r="B36" s="236">
        <v>61</v>
      </c>
      <c r="C36" s="237">
        <v>5</v>
      </c>
      <c r="D36" s="238">
        <v>160</v>
      </c>
      <c r="E36" s="236">
        <v>26</v>
      </c>
      <c r="F36" s="238">
        <v>12</v>
      </c>
      <c r="G36" s="236">
        <v>29</v>
      </c>
      <c r="H36" s="237">
        <v>10</v>
      </c>
      <c r="I36" s="238">
        <v>50</v>
      </c>
      <c r="J36" s="236">
        <v>107</v>
      </c>
      <c r="K36" s="237">
        <v>10</v>
      </c>
      <c r="L36" s="238">
        <v>164</v>
      </c>
      <c r="M36" s="236">
        <v>44</v>
      </c>
      <c r="N36" s="238">
        <v>8</v>
      </c>
      <c r="O36" s="236">
        <v>23</v>
      </c>
      <c r="P36" s="237">
        <v>13</v>
      </c>
      <c r="Q36" s="238">
        <v>57</v>
      </c>
    </row>
    <row r="37" spans="1:17" ht="15.75">
      <c r="A37" s="72" t="s">
        <v>194</v>
      </c>
      <c r="B37" s="236">
        <v>13</v>
      </c>
      <c r="C37" s="237">
        <v>2</v>
      </c>
      <c r="D37" s="238">
        <v>53</v>
      </c>
      <c r="E37" s="236">
        <v>13</v>
      </c>
      <c r="F37" s="238">
        <v>19</v>
      </c>
      <c r="G37" s="236">
        <v>7</v>
      </c>
      <c r="H37" s="237">
        <v>3</v>
      </c>
      <c r="I37" s="238">
        <v>18</v>
      </c>
      <c r="J37" s="236">
        <v>26</v>
      </c>
      <c r="K37" s="237">
        <v>4</v>
      </c>
      <c r="L37" s="238">
        <v>29</v>
      </c>
      <c r="M37" s="236">
        <v>10</v>
      </c>
      <c r="N37" s="238">
        <v>7</v>
      </c>
      <c r="O37" s="236">
        <v>8</v>
      </c>
      <c r="P37" s="237">
        <v>6</v>
      </c>
      <c r="Q37" s="238">
        <v>16</v>
      </c>
    </row>
    <row r="38" spans="1:17" ht="15.75">
      <c r="A38" s="73" t="s">
        <v>195</v>
      </c>
      <c r="B38" s="236">
        <v>57</v>
      </c>
      <c r="C38" s="237">
        <v>3</v>
      </c>
      <c r="D38" s="238">
        <v>58</v>
      </c>
      <c r="E38" s="236">
        <v>0</v>
      </c>
      <c r="F38" s="238">
        <v>1</v>
      </c>
      <c r="G38" s="236">
        <v>2</v>
      </c>
      <c r="H38" s="237">
        <v>5</v>
      </c>
      <c r="I38" s="238">
        <v>23</v>
      </c>
      <c r="J38" s="236">
        <v>47</v>
      </c>
      <c r="K38" s="237">
        <v>2</v>
      </c>
      <c r="L38" s="238">
        <v>56</v>
      </c>
      <c r="M38" s="236">
        <v>4</v>
      </c>
      <c r="N38" s="238">
        <v>4</v>
      </c>
      <c r="O38" s="236">
        <v>1</v>
      </c>
      <c r="P38" s="237">
        <v>2</v>
      </c>
      <c r="Q38" s="238">
        <v>25</v>
      </c>
    </row>
    <row r="39" spans="1:17" ht="15.75">
      <c r="A39" s="72" t="s">
        <v>196</v>
      </c>
      <c r="B39" s="236">
        <v>389</v>
      </c>
      <c r="C39" s="237">
        <v>9</v>
      </c>
      <c r="D39" s="238">
        <v>604</v>
      </c>
      <c r="E39" s="236">
        <v>156</v>
      </c>
      <c r="F39" s="238">
        <v>19</v>
      </c>
      <c r="G39" s="236">
        <v>108</v>
      </c>
      <c r="H39" s="237">
        <v>25</v>
      </c>
      <c r="I39" s="238">
        <v>806</v>
      </c>
      <c r="J39" s="236">
        <v>675</v>
      </c>
      <c r="K39" s="237">
        <v>19</v>
      </c>
      <c r="L39" s="238">
        <v>506</v>
      </c>
      <c r="M39" s="236">
        <v>209</v>
      </c>
      <c r="N39" s="238">
        <v>34</v>
      </c>
      <c r="O39" s="236">
        <v>99</v>
      </c>
      <c r="P39" s="237">
        <v>12</v>
      </c>
      <c r="Q39" s="238">
        <v>220</v>
      </c>
    </row>
    <row r="40" spans="1:17" ht="15.75">
      <c r="A40" s="73" t="s">
        <v>197</v>
      </c>
      <c r="B40" s="236">
        <v>86</v>
      </c>
      <c r="C40" s="237">
        <v>10</v>
      </c>
      <c r="D40" s="238">
        <v>126</v>
      </c>
      <c r="E40" s="236">
        <v>40</v>
      </c>
      <c r="F40" s="238">
        <v>33</v>
      </c>
      <c r="G40" s="236">
        <v>34</v>
      </c>
      <c r="H40" s="237">
        <v>17</v>
      </c>
      <c r="I40" s="238">
        <v>118</v>
      </c>
      <c r="J40" s="236">
        <v>159</v>
      </c>
      <c r="K40" s="237">
        <v>6</v>
      </c>
      <c r="L40" s="238">
        <v>139</v>
      </c>
      <c r="M40" s="236">
        <v>65</v>
      </c>
      <c r="N40" s="238">
        <v>21</v>
      </c>
      <c r="O40" s="236">
        <v>26</v>
      </c>
      <c r="P40" s="237">
        <v>12</v>
      </c>
      <c r="Q40" s="238">
        <v>111</v>
      </c>
    </row>
    <row r="41" spans="1:17" ht="15.75">
      <c r="A41" s="72" t="s">
        <v>377</v>
      </c>
      <c r="B41" s="236">
        <v>584</v>
      </c>
      <c r="C41" s="237">
        <v>15</v>
      </c>
      <c r="D41" s="238">
        <v>851</v>
      </c>
      <c r="E41" s="236">
        <v>320</v>
      </c>
      <c r="F41" s="238">
        <v>21</v>
      </c>
      <c r="G41" s="236">
        <v>209</v>
      </c>
      <c r="H41" s="237">
        <v>31</v>
      </c>
      <c r="I41" s="238">
        <v>256</v>
      </c>
      <c r="J41" s="236">
        <v>884</v>
      </c>
      <c r="K41" s="237">
        <v>16</v>
      </c>
      <c r="L41" s="238">
        <v>668</v>
      </c>
      <c r="M41" s="236">
        <v>342</v>
      </c>
      <c r="N41" s="238">
        <v>36</v>
      </c>
      <c r="O41" s="236">
        <v>156</v>
      </c>
      <c r="P41" s="237">
        <v>33</v>
      </c>
      <c r="Q41" s="238">
        <v>404</v>
      </c>
    </row>
    <row r="42" spans="1:17" ht="15.75">
      <c r="A42" s="73" t="s">
        <v>198</v>
      </c>
      <c r="B42" s="236">
        <v>14664</v>
      </c>
      <c r="C42" s="237">
        <v>54</v>
      </c>
      <c r="D42" s="238">
        <v>23139</v>
      </c>
      <c r="E42" s="236">
        <v>8690</v>
      </c>
      <c r="F42" s="238">
        <v>244</v>
      </c>
      <c r="G42" s="236">
        <v>5746</v>
      </c>
      <c r="H42" s="237">
        <v>159</v>
      </c>
      <c r="I42" s="238">
        <v>6526</v>
      </c>
      <c r="J42" s="236">
        <v>18337</v>
      </c>
      <c r="K42" s="237">
        <v>36</v>
      </c>
      <c r="L42" s="238">
        <v>18812</v>
      </c>
      <c r="M42" s="236">
        <v>8895</v>
      </c>
      <c r="N42" s="238">
        <v>270</v>
      </c>
      <c r="O42" s="236">
        <v>5535</v>
      </c>
      <c r="P42" s="237">
        <v>144</v>
      </c>
      <c r="Q42" s="238">
        <v>11151</v>
      </c>
    </row>
    <row r="43" spans="1:17" ht="15.75">
      <c r="A43" s="72" t="s">
        <v>199</v>
      </c>
      <c r="B43" s="236">
        <v>2027</v>
      </c>
      <c r="C43" s="237">
        <v>36</v>
      </c>
      <c r="D43" s="238">
        <v>2543</v>
      </c>
      <c r="E43" s="236">
        <v>1121</v>
      </c>
      <c r="F43" s="238">
        <v>124</v>
      </c>
      <c r="G43" s="236">
        <v>917</v>
      </c>
      <c r="H43" s="237">
        <v>87</v>
      </c>
      <c r="I43" s="238">
        <v>752</v>
      </c>
      <c r="J43" s="236">
        <v>2980</v>
      </c>
      <c r="K43" s="237">
        <v>46</v>
      </c>
      <c r="L43" s="238">
        <v>2004</v>
      </c>
      <c r="M43" s="236">
        <v>1398</v>
      </c>
      <c r="N43" s="238">
        <v>116</v>
      </c>
      <c r="O43" s="236">
        <v>821</v>
      </c>
      <c r="P43" s="237">
        <v>94</v>
      </c>
      <c r="Q43" s="238">
        <v>1187</v>
      </c>
    </row>
    <row r="44" spans="1:17" ht="15.75">
      <c r="A44" s="73" t="s">
        <v>200</v>
      </c>
      <c r="B44" s="236">
        <v>18</v>
      </c>
      <c r="C44" s="237">
        <v>3</v>
      </c>
      <c r="D44" s="238">
        <v>73</v>
      </c>
      <c r="E44" s="236">
        <v>15</v>
      </c>
      <c r="F44" s="238">
        <v>13</v>
      </c>
      <c r="G44" s="236">
        <v>5</v>
      </c>
      <c r="H44" s="237">
        <v>5</v>
      </c>
      <c r="I44" s="238">
        <v>26</v>
      </c>
      <c r="J44" s="236">
        <v>38</v>
      </c>
      <c r="K44" s="237">
        <v>7</v>
      </c>
      <c r="L44" s="238">
        <v>52</v>
      </c>
      <c r="M44" s="236">
        <v>11</v>
      </c>
      <c r="N44" s="238">
        <v>11</v>
      </c>
      <c r="O44" s="236">
        <v>13</v>
      </c>
      <c r="P44" s="237">
        <v>7</v>
      </c>
      <c r="Q44" s="238">
        <v>29</v>
      </c>
    </row>
    <row r="45" spans="1:17" ht="15.75">
      <c r="A45" s="72" t="s">
        <v>201</v>
      </c>
      <c r="B45" s="236">
        <v>62</v>
      </c>
      <c r="C45" s="237">
        <v>7</v>
      </c>
      <c r="D45" s="238">
        <v>118</v>
      </c>
      <c r="E45" s="236">
        <v>34</v>
      </c>
      <c r="F45" s="238">
        <v>7</v>
      </c>
      <c r="G45" s="236">
        <v>21</v>
      </c>
      <c r="H45" s="237">
        <v>13</v>
      </c>
      <c r="I45" s="238">
        <v>115</v>
      </c>
      <c r="J45" s="236">
        <v>76</v>
      </c>
      <c r="K45" s="237">
        <v>7</v>
      </c>
      <c r="L45" s="238">
        <v>106</v>
      </c>
      <c r="M45" s="236">
        <v>35</v>
      </c>
      <c r="N45" s="238">
        <v>17</v>
      </c>
      <c r="O45" s="236">
        <v>23</v>
      </c>
      <c r="P45" s="237">
        <v>11</v>
      </c>
      <c r="Q45" s="238">
        <v>83</v>
      </c>
    </row>
    <row r="46" spans="1:17" ht="15.75">
      <c r="A46" s="73" t="s">
        <v>202</v>
      </c>
      <c r="B46" s="236">
        <v>451</v>
      </c>
      <c r="C46" s="237">
        <v>9</v>
      </c>
      <c r="D46" s="238">
        <v>634</v>
      </c>
      <c r="E46" s="236">
        <v>203</v>
      </c>
      <c r="F46" s="238">
        <v>42</v>
      </c>
      <c r="G46" s="236">
        <v>148</v>
      </c>
      <c r="H46" s="237">
        <v>31</v>
      </c>
      <c r="I46" s="238">
        <v>196</v>
      </c>
      <c r="J46" s="236">
        <v>636</v>
      </c>
      <c r="K46" s="237">
        <v>19</v>
      </c>
      <c r="L46" s="238">
        <v>573</v>
      </c>
      <c r="M46" s="236">
        <v>259</v>
      </c>
      <c r="N46" s="238">
        <v>55</v>
      </c>
      <c r="O46" s="236">
        <v>124</v>
      </c>
      <c r="P46" s="237">
        <v>33</v>
      </c>
      <c r="Q46" s="238">
        <v>391</v>
      </c>
    </row>
    <row r="47" spans="1:17" ht="15.75">
      <c r="A47" s="72" t="s">
        <v>203</v>
      </c>
      <c r="B47" s="236">
        <v>51</v>
      </c>
      <c r="C47" s="237">
        <v>3</v>
      </c>
      <c r="D47" s="238">
        <v>361</v>
      </c>
      <c r="E47" s="236">
        <v>26</v>
      </c>
      <c r="F47" s="238">
        <v>13</v>
      </c>
      <c r="G47" s="236">
        <v>17</v>
      </c>
      <c r="H47" s="237">
        <v>9</v>
      </c>
      <c r="I47" s="238">
        <v>342</v>
      </c>
      <c r="J47" s="236">
        <v>131</v>
      </c>
      <c r="K47" s="237">
        <v>1</v>
      </c>
      <c r="L47" s="238">
        <v>312</v>
      </c>
      <c r="M47" s="236">
        <v>31</v>
      </c>
      <c r="N47" s="238">
        <v>16</v>
      </c>
      <c r="O47" s="236">
        <v>17</v>
      </c>
      <c r="P47" s="237">
        <v>5</v>
      </c>
      <c r="Q47" s="238">
        <v>151</v>
      </c>
    </row>
    <row r="48" spans="1:17" ht="15.75">
      <c r="A48" s="73" t="s">
        <v>204</v>
      </c>
      <c r="B48" s="236">
        <v>30</v>
      </c>
      <c r="C48" s="237">
        <v>4</v>
      </c>
      <c r="D48" s="238">
        <v>73</v>
      </c>
      <c r="E48" s="236">
        <v>37</v>
      </c>
      <c r="F48" s="238">
        <v>14</v>
      </c>
      <c r="G48" s="236">
        <v>22</v>
      </c>
      <c r="H48" s="237">
        <v>8</v>
      </c>
      <c r="I48" s="238">
        <v>41</v>
      </c>
      <c r="J48" s="236">
        <v>48</v>
      </c>
      <c r="K48" s="237">
        <v>3</v>
      </c>
      <c r="L48" s="238">
        <v>80</v>
      </c>
      <c r="M48" s="236">
        <v>31</v>
      </c>
      <c r="N48" s="238">
        <v>15</v>
      </c>
      <c r="O48" s="236">
        <v>20</v>
      </c>
      <c r="P48" s="237">
        <v>7</v>
      </c>
      <c r="Q48" s="238">
        <v>79</v>
      </c>
    </row>
    <row r="49" spans="1:17" ht="15.75">
      <c r="A49" s="72" t="s">
        <v>205</v>
      </c>
      <c r="B49" s="236">
        <v>786</v>
      </c>
      <c r="C49" s="237">
        <v>4</v>
      </c>
      <c r="D49" s="238">
        <v>745</v>
      </c>
      <c r="E49" s="236">
        <v>323</v>
      </c>
      <c r="F49" s="238">
        <v>35</v>
      </c>
      <c r="G49" s="236">
        <v>162</v>
      </c>
      <c r="H49" s="237">
        <v>23</v>
      </c>
      <c r="I49" s="238">
        <v>260</v>
      </c>
      <c r="J49" s="236">
        <v>1102</v>
      </c>
      <c r="K49" s="237">
        <v>11</v>
      </c>
      <c r="L49" s="238">
        <v>522</v>
      </c>
      <c r="M49" s="236">
        <v>344</v>
      </c>
      <c r="N49" s="238">
        <v>48</v>
      </c>
      <c r="O49" s="236">
        <v>194</v>
      </c>
      <c r="P49" s="237">
        <v>29</v>
      </c>
      <c r="Q49" s="238">
        <v>679</v>
      </c>
    </row>
    <row r="50" spans="1:17" ht="15.75">
      <c r="A50" s="73" t="s">
        <v>206</v>
      </c>
      <c r="B50" s="236">
        <v>539</v>
      </c>
      <c r="C50" s="237">
        <v>33</v>
      </c>
      <c r="D50" s="238">
        <v>1091</v>
      </c>
      <c r="E50" s="236">
        <v>212</v>
      </c>
      <c r="F50" s="238">
        <v>101</v>
      </c>
      <c r="G50" s="236">
        <v>181</v>
      </c>
      <c r="H50" s="237">
        <v>61</v>
      </c>
      <c r="I50" s="238">
        <v>485</v>
      </c>
      <c r="J50" s="236">
        <v>895</v>
      </c>
      <c r="K50" s="237">
        <v>45</v>
      </c>
      <c r="L50" s="238">
        <v>899</v>
      </c>
      <c r="M50" s="236">
        <v>246</v>
      </c>
      <c r="N50" s="238">
        <v>96</v>
      </c>
      <c r="O50" s="236">
        <v>142</v>
      </c>
      <c r="P50" s="237">
        <v>68</v>
      </c>
      <c r="Q50" s="238">
        <v>566</v>
      </c>
    </row>
    <row r="51" spans="1:17" ht="15.75">
      <c r="A51" s="72" t="s">
        <v>207</v>
      </c>
      <c r="B51" s="236">
        <v>109</v>
      </c>
      <c r="C51" s="237">
        <v>10</v>
      </c>
      <c r="D51" s="238">
        <v>339</v>
      </c>
      <c r="E51" s="236">
        <v>24</v>
      </c>
      <c r="F51" s="238">
        <v>16</v>
      </c>
      <c r="G51" s="236">
        <v>18</v>
      </c>
      <c r="H51" s="237">
        <v>15</v>
      </c>
      <c r="I51" s="238">
        <v>109</v>
      </c>
      <c r="J51" s="236">
        <v>141</v>
      </c>
      <c r="K51" s="237">
        <v>11</v>
      </c>
      <c r="L51" s="238">
        <v>362</v>
      </c>
      <c r="M51" s="236">
        <v>48</v>
      </c>
      <c r="N51" s="238">
        <v>22</v>
      </c>
      <c r="O51" s="236">
        <v>16</v>
      </c>
      <c r="P51" s="237">
        <v>26</v>
      </c>
      <c r="Q51" s="238">
        <v>187</v>
      </c>
    </row>
    <row r="52" spans="1:17" ht="15.75">
      <c r="A52" s="73" t="s">
        <v>208</v>
      </c>
      <c r="B52" s="236">
        <v>166</v>
      </c>
      <c r="C52" s="237">
        <v>6</v>
      </c>
      <c r="D52" s="238">
        <v>258</v>
      </c>
      <c r="E52" s="236">
        <v>55</v>
      </c>
      <c r="F52" s="238">
        <v>4</v>
      </c>
      <c r="G52" s="236">
        <v>71</v>
      </c>
      <c r="H52" s="237">
        <v>3</v>
      </c>
      <c r="I52" s="238">
        <v>262</v>
      </c>
      <c r="J52" s="236">
        <v>273</v>
      </c>
      <c r="K52" s="237">
        <v>6</v>
      </c>
      <c r="L52" s="238">
        <v>268</v>
      </c>
      <c r="M52" s="236">
        <v>108</v>
      </c>
      <c r="N52" s="238">
        <v>16</v>
      </c>
      <c r="O52" s="236">
        <v>45</v>
      </c>
      <c r="P52" s="237">
        <v>9</v>
      </c>
      <c r="Q52" s="238">
        <v>224</v>
      </c>
    </row>
    <row r="53" spans="1:17" ht="15.75">
      <c r="A53" s="72" t="s">
        <v>209</v>
      </c>
      <c r="B53" s="236">
        <v>221</v>
      </c>
      <c r="C53" s="237">
        <v>18</v>
      </c>
      <c r="D53" s="238">
        <v>760</v>
      </c>
      <c r="E53" s="236">
        <v>105</v>
      </c>
      <c r="F53" s="238">
        <v>31</v>
      </c>
      <c r="G53" s="236">
        <v>82</v>
      </c>
      <c r="H53" s="237">
        <v>32</v>
      </c>
      <c r="I53" s="238">
        <v>319</v>
      </c>
      <c r="J53" s="236">
        <v>391</v>
      </c>
      <c r="K53" s="237">
        <v>22</v>
      </c>
      <c r="L53" s="238">
        <v>773</v>
      </c>
      <c r="M53" s="236">
        <v>114</v>
      </c>
      <c r="N53" s="238">
        <v>48</v>
      </c>
      <c r="O53" s="236">
        <v>86</v>
      </c>
      <c r="P53" s="237">
        <v>31</v>
      </c>
      <c r="Q53" s="238">
        <v>488</v>
      </c>
    </row>
    <row r="54" spans="1:17" ht="15.75">
      <c r="A54" s="73" t="s">
        <v>210</v>
      </c>
      <c r="B54" s="236">
        <v>212</v>
      </c>
      <c r="C54" s="237">
        <v>10</v>
      </c>
      <c r="D54" s="238">
        <v>594</v>
      </c>
      <c r="E54" s="236">
        <v>46</v>
      </c>
      <c r="F54" s="238">
        <v>17</v>
      </c>
      <c r="G54" s="236">
        <v>36</v>
      </c>
      <c r="H54" s="237">
        <v>22</v>
      </c>
      <c r="I54" s="238">
        <v>182</v>
      </c>
      <c r="J54" s="236">
        <v>327</v>
      </c>
      <c r="K54" s="237">
        <v>10</v>
      </c>
      <c r="L54" s="238">
        <v>489</v>
      </c>
      <c r="M54" s="236">
        <v>69</v>
      </c>
      <c r="N54" s="238">
        <v>36</v>
      </c>
      <c r="O54" s="236">
        <v>34</v>
      </c>
      <c r="P54" s="237">
        <v>13</v>
      </c>
      <c r="Q54" s="238">
        <v>379</v>
      </c>
    </row>
    <row r="55" spans="1:17" ht="15.75">
      <c r="A55" s="72" t="s">
        <v>211</v>
      </c>
      <c r="B55" s="236">
        <v>362</v>
      </c>
      <c r="C55" s="237">
        <v>13</v>
      </c>
      <c r="D55" s="238">
        <v>133</v>
      </c>
      <c r="E55" s="236">
        <v>22</v>
      </c>
      <c r="F55" s="238">
        <v>36</v>
      </c>
      <c r="G55" s="236">
        <v>15</v>
      </c>
      <c r="H55" s="237">
        <v>6</v>
      </c>
      <c r="I55" s="238">
        <v>27</v>
      </c>
      <c r="J55" s="236">
        <v>328</v>
      </c>
      <c r="K55" s="237">
        <v>13</v>
      </c>
      <c r="L55" s="238">
        <v>77</v>
      </c>
      <c r="M55" s="236">
        <v>29</v>
      </c>
      <c r="N55" s="238">
        <v>16</v>
      </c>
      <c r="O55" s="236">
        <v>12</v>
      </c>
      <c r="P55" s="237">
        <v>11</v>
      </c>
      <c r="Q55" s="238">
        <v>68</v>
      </c>
    </row>
    <row r="56" spans="1:17" ht="15.75">
      <c r="A56" s="73" t="s">
        <v>212</v>
      </c>
      <c r="B56" s="236">
        <v>296</v>
      </c>
      <c r="C56" s="237">
        <v>15</v>
      </c>
      <c r="D56" s="238">
        <v>1185</v>
      </c>
      <c r="E56" s="236">
        <v>223</v>
      </c>
      <c r="F56" s="238">
        <v>30</v>
      </c>
      <c r="G56" s="236">
        <v>157</v>
      </c>
      <c r="H56" s="237">
        <v>14</v>
      </c>
      <c r="I56" s="238">
        <v>394</v>
      </c>
      <c r="J56" s="236">
        <v>545</v>
      </c>
      <c r="K56" s="237">
        <v>15</v>
      </c>
      <c r="L56" s="238">
        <v>1053</v>
      </c>
      <c r="M56" s="236">
        <v>278</v>
      </c>
      <c r="N56" s="238">
        <v>48</v>
      </c>
      <c r="O56" s="236">
        <v>142</v>
      </c>
      <c r="P56" s="237">
        <v>19</v>
      </c>
      <c r="Q56" s="238">
        <v>478</v>
      </c>
    </row>
    <row r="57" spans="1:17" ht="15.75">
      <c r="A57" s="72" t="s">
        <v>213</v>
      </c>
      <c r="B57" s="236">
        <v>49</v>
      </c>
      <c r="C57" s="237">
        <v>20</v>
      </c>
      <c r="D57" s="238">
        <v>16</v>
      </c>
      <c r="E57" s="236">
        <v>16</v>
      </c>
      <c r="F57" s="238">
        <v>40</v>
      </c>
      <c r="G57" s="236">
        <v>18</v>
      </c>
      <c r="H57" s="237">
        <v>26</v>
      </c>
      <c r="I57" s="238">
        <v>735</v>
      </c>
      <c r="J57" s="236">
        <v>91</v>
      </c>
      <c r="K57" s="237">
        <v>17</v>
      </c>
      <c r="L57" s="238">
        <v>14</v>
      </c>
      <c r="M57" s="236">
        <v>46</v>
      </c>
      <c r="N57" s="238">
        <v>47</v>
      </c>
      <c r="O57" s="236">
        <v>5</v>
      </c>
      <c r="P57" s="237">
        <v>4</v>
      </c>
      <c r="Q57" s="238">
        <v>93</v>
      </c>
    </row>
    <row r="58" spans="1:17" ht="15.75">
      <c r="A58" s="73" t="s">
        <v>214</v>
      </c>
      <c r="B58" s="236">
        <v>100</v>
      </c>
      <c r="C58" s="237">
        <v>41</v>
      </c>
      <c r="D58" s="238">
        <v>200</v>
      </c>
      <c r="E58" s="236">
        <v>15</v>
      </c>
      <c r="F58" s="238">
        <v>68</v>
      </c>
      <c r="G58" s="236">
        <v>24</v>
      </c>
      <c r="H58" s="237">
        <v>26</v>
      </c>
      <c r="I58" s="238">
        <v>73</v>
      </c>
      <c r="J58" s="236">
        <v>154</v>
      </c>
      <c r="K58" s="237">
        <v>54</v>
      </c>
      <c r="L58" s="238">
        <v>216</v>
      </c>
      <c r="M58" s="236">
        <v>28</v>
      </c>
      <c r="N58" s="238">
        <v>53</v>
      </c>
      <c r="O58" s="236">
        <v>24</v>
      </c>
      <c r="P58" s="237">
        <v>16</v>
      </c>
      <c r="Q58" s="238">
        <v>145</v>
      </c>
    </row>
    <row r="59" spans="1:17" ht="15.75">
      <c r="A59" s="72" t="s">
        <v>215</v>
      </c>
      <c r="B59" s="236">
        <v>49</v>
      </c>
      <c r="C59" s="237">
        <v>5</v>
      </c>
      <c r="D59" s="238">
        <v>79</v>
      </c>
      <c r="E59" s="236">
        <v>31</v>
      </c>
      <c r="F59" s="238">
        <v>9</v>
      </c>
      <c r="G59" s="236">
        <v>19</v>
      </c>
      <c r="H59" s="237">
        <v>4</v>
      </c>
      <c r="I59" s="238">
        <v>21</v>
      </c>
      <c r="J59" s="236">
        <v>104</v>
      </c>
      <c r="K59" s="237">
        <v>8</v>
      </c>
      <c r="L59" s="238">
        <v>67</v>
      </c>
      <c r="M59" s="236">
        <v>28</v>
      </c>
      <c r="N59" s="238">
        <v>14</v>
      </c>
      <c r="O59" s="236">
        <v>22</v>
      </c>
      <c r="P59" s="237">
        <v>9</v>
      </c>
      <c r="Q59" s="238">
        <v>46</v>
      </c>
    </row>
    <row r="60" spans="1:17" ht="15.75">
      <c r="A60" s="73" t="s">
        <v>216</v>
      </c>
      <c r="B60" s="236">
        <v>95</v>
      </c>
      <c r="C60" s="237">
        <v>9</v>
      </c>
      <c r="D60" s="238">
        <v>411</v>
      </c>
      <c r="E60" s="236">
        <v>63</v>
      </c>
      <c r="F60" s="238">
        <v>17</v>
      </c>
      <c r="G60" s="236">
        <v>42</v>
      </c>
      <c r="H60" s="237">
        <v>8</v>
      </c>
      <c r="I60" s="238">
        <v>373</v>
      </c>
      <c r="J60" s="236">
        <v>162</v>
      </c>
      <c r="K60" s="237">
        <v>11</v>
      </c>
      <c r="L60" s="238">
        <v>362</v>
      </c>
      <c r="M60" s="236">
        <v>84</v>
      </c>
      <c r="N60" s="238">
        <v>13</v>
      </c>
      <c r="O60" s="236">
        <v>39</v>
      </c>
      <c r="P60" s="237">
        <v>8</v>
      </c>
      <c r="Q60" s="238">
        <v>233</v>
      </c>
    </row>
    <row r="61" spans="1:17" ht="15.75">
      <c r="A61" s="72" t="s">
        <v>217</v>
      </c>
      <c r="B61" s="236">
        <v>72</v>
      </c>
      <c r="C61" s="237">
        <v>11</v>
      </c>
      <c r="D61" s="238">
        <v>143</v>
      </c>
      <c r="E61" s="236">
        <v>44</v>
      </c>
      <c r="F61" s="238">
        <v>15</v>
      </c>
      <c r="G61" s="236">
        <v>32</v>
      </c>
      <c r="H61" s="237">
        <v>11</v>
      </c>
      <c r="I61" s="238">
        <v>128</v>
      </c>
      <c r="J61" s="236">
        <v>100</v>
      </c>
      <c r="K61" s="237">
        <v>8</v>
      </c>
      <c r="L61" s="238">
        <v>101</v>
      </c>
      <c r="M61" s="236">
        <v>50</v>
      </c>
      <c r="N61" s="238">
        <v>11</v>
      </c>
      <c r="O61" s="236">
        <v>34</v>
      </c>
      <c r="P61" s="237">
        <v>3</v>
      </c>
      <c r="Q61" s="238">
        <v>162</v>
      </c>
    </row>
    <row r="62" spans="1:17" ht="15.75">
      <c r="A62" s="73" t="s">
        <v>218</v>
      </c>
      <c r="B62" s="236">
        <v>255</v>
      </c>
      <c r="C62" s="237">
        <v>8</v>
      </c>
      <c r="D62" s="238">
        <v>658</v>
      </c>
      <c r="E62" s="236">
        <v>74</v>
      </c>
      <c r="F62" s="238">
        <v>27</v>
      </c>
      <c r="G62" s="236">
        <v>62</v>
      </c>
      <c r="H62" s="237">
        <v>19</v>
      </c>
      <c r="I62" s="238">
        <v>126</v>
      </c>
      <c r="J62" s="236">
        <v>357</v>
      </c>
      <c r="K62" s="237">
        <v>12</v>
      </c>
      <c r="L62" s="238">
        <v>511</v>
      </c>
      <c r="M62" s="236">
        <v>105</v>
      </c>
      <c r="N62" s="238">
        <v>30</v>
      </c>
      <c r="O62" s="236">
        <v>75</v>
      </c>
      <c r="P62" s="237">
        <v>13</v>
      </c>
      <c r="Q62" s="238">
        <v>174</v>
      </c>
    </row>
    <row r="63" spans="1:17" ht="15.75">
      <c r="A63" s="72" t="s">
        <v>219</v>
      </c>
      <c r="B63" s="236">
        <v>260</v>
      </c>
      <c r="C63" s="237">
        <v>10</v>
      </c>
      <c r="D63" s="238">
        <v>557</v>
      </c>
      <c r="E63" s="236">
        <v>155</v>
      </c>
      <c r="F63" s="238">
        <v>26</v>
      </c>
      <c r="G63" s="236">
        <v>111</v>
      </c>
      <c r="H63" s="237">
        <v>23</v>
      </c>
      <c r="I63" s="238">
        <v>523</v>
      </c>
      <c r="J63" s="236">
        <v>384</v>
      </c>
      <c r="K63" s="237">
        <v>8</v>
      </c>
      <c r="L63" s="238">
        <v>450</v>
      </c>
      <c r="M63" s="236">
        <v>171</v>
      </c>
      <c r="N63" s="238">
        <v>34</v>
      </c>
      <c r="O63" s="236">
        <v>110</v>
      </c>
      <c r="P63" s="237">
        <v>23</v>
      </c>
      <c r="Q63" s="238">
        <v>232</v>
      </c>
    </row>
    <row r="64" spans="1:17" ht="15.75">
      <c r="A64" s="73" t="s">
        <v>220</v>
      </c>
      <c r="B64" s="236">
        <v>46</v>
      </c>
      <c r="C64" s="237">
        <v>3</v>
      </c>
      <c r="D64" s="238">
        <v>31</v>
      </c>
      <c r="E64" s="236">
        <v>12</v>
      </c>
      <c r="F64" s="238">
        <v>1</v>
      </c>
      <c r="G64" s="236">
        <v>11</v>
      </c>
      <c r="H64" s="237">
        <v>0</v>
      </c>
      <c r="I64" s="238">
        <v>8</v>
      </c>
      <c r="J64" s="236">
        <v>45</v>
      </c>
      <c r="K64" s="237">
        <v>1</v>
      </c>
      <c r="L64" s="238">
        <v>36</v>
      </c>
      <c r="M64" s="236">
        <v>18</v>
      </c>
      <c r="N64" s="238">
        <v>3</v>
      </c>
      <c r="O64" s="236">
        <v>11</v>
      </c>
      <c r="P64" s="237">
        <v>1</v>
      </c>
      <c r="Q64" s="238">
        <v>14</v>
      </c>
    </row>
    <row r="65" spans="1:17" ht="15.75">
      <c r="A65" s="72" t="s">
        <v>221</v>
      </c>
      <c r="B65" s="236">
        <v>20</v>
      </c>
      <c r="C65" s="237">
        <v>5</v>
      </c>
      <c r="D65" s="238">
        <v>100</v>
      </c>
      <c r="E65" s="236">
        <v>12</v>
      </c>
      <c r="F65" s="238">
        <v>11</v>
      </c>
      <c r="G65" s="236">
        <v>7</v>
      </c>
      <c r="H65" s="237">
        <v>9</v>
      </c>
      <c r="I65" s="238">
        <v>277</v>
      </c>
      <c r="J65" s="236">
        <v>50</v>
      </c>
      <c r="K65" s="237">
        <v>5</v>
      </c>
      <c r="L65" s="238">
        <v>67</v>
      </c>
      <c r="M65" s="236">
        <v>14</v>
      </c>
      <c r="N65" s="238">
        <v>16</v>
      </c>
      <c r="O65" s="236">
        <v>5</v>
      </c>
      <c r="P65" s="237">
        <v>12</v>
      </c>
      <c r="Q65" s="238">
        <v>26</v>
      </c>
    </row>
    <row r="66" spans="1:17" ht="15.75">
      <c r="A66" s="73" t="s">
        <v>222</v>
      </c>
      <c r="B66" s="236">
        <v>128</v>
      </c>
      <c r="C66" s="237">
        <v>6</v>
      </c>
      <c r="D66" s="238">
        <v>263</v>
      </c>
      <c r="E66" s="236">
        <v>39</v>
      </c>
      <c r="F66" s="238">
        <v>19</v>
      </c>
      <c r="G66" s="236">
        <v>35</v>
      </c>
      <c r="H66" s="237">
        <v>20</v>
      </c>
      <c r="I66" s="238">
        <v>92</v>
      </c>
      <c r="J66" s="236">
        <v>183</v>
      </c>
      <c r="K66" s="237">
        <v>6</v>
      </c>
      <c r="L66" s="238">
        <v>264</v>
      </c>
      <c r="M66" s="236">
        <v>45</v>
      </c>
      <c r="N66" s="238">
        <v>35</v>
      </c>
      <c r="O66" s="236">
        <v>22</v>
      </c>
      <c r="P66" s="237">
        <v>16</v>
      </c>
      <c r="Q66" s="238">
        <v>116</v>
      </c>
    </row>
    <row r="67" spans="1:17" ht="15.75">
      <c r="A67" s="72" t="s">
        <v>223</v>
      </c>
      <c r="B67" s="236">
        <v>279</v>
      </c>
      <c r="C67" s="237">
        <v>10</v>
      </c>
      <c r="D67" s="238">
        <v>1111</v>
      </c>
      <c r="E67" s="236">
        <v>114</v>
      </c>
      <c r="F67" s="238">
        <v>25</v>
      </c>
      <c r="G67" s="236">
        <v>85</v>
      </c>
      <c r="H67" s="237">
        <v>21</v>
      </c>
      <c r="I67" s="238">
        <v>718</v>
      </c>
      <c r="J67" s="236">
        <v>431</v>
      </c>
      <c r="K67" s="237">
        <v>11</v>
      </c>
      <c r="L67" s="238">
        <v>979</v>
      </c>
      <c r="M67" s="236">
        <v>108</v>
      </c>
      <c r="N67" s="238">
        <v>28</v>
      </c>
      <c r="O67" s="236">
        <v>79</v>
      </c>
      <c r="P67" s="237">
        <v>23</v>
      </c>
      <c r="Q67" s="238">
        <v>503</v>
      </c>
    </row>
    <row r="68" spans="1:17" ht="15.75">
      <c r="A68" s="73" t="s">
        <v>224</v>
      </c>
      <c r="B68" s="236">
        <v>102</v>
      </c>
      <c r="C68" s="237">
        <v>10</v>
      </c>
      <c r="D68" s="238">
        <v>228</v>
      </c>
      <c r="E68" s="236">
        <v>25</v>
      </c>
      <c r="F68" s="238">
        <v>12</v>
      </c>
      <c r="G68" s="236">
        <v>22</v>
      </c>
      <c r="H68" s="237">
        <v>15</v>
      </c>
      <c r="I68" s="238">
        <v>170</v>
      </c>
      <c r="J68" s="236">
        <v>138</v>
      </c>
      <c r="K68" s="237">
        <v>11</v>
      </c>
      <c r="L68" s="238">
        <v>234</v>
      </c>
      <c r="M68" s="236">
        <v>39</v>
      </c>
      <c r="N68" s="238">
        <v>27</v>
      </c>
      <c r="O68" s="236">
        <v>21</v>
      </c>
      <c r="P68" s="237">
        <v>22</v>
      </c>
      <c r="Q68" s="238">
        <v>208</v>
      </c>
    </row>
    <row r="69" spans="1:17" ht="15.75">
      <c r="A69" s="72" t="s">
        <v>225</v>
      </c>
      <c r="B69" s="236">
        <v>186</v>
      </c>
      <c r="C69" s="237">
        <v>10</v>
      </c>
      <c r="D69" s="238">
        <v>271</v>
      </c>
      <c r="E69" s="236">
        <v>63</v>
      </c>
      <c r="F69" s="238">
        <v>6</v>
      </c>
      <c r="G69" s="236">
        <v>67</v>
      </c>
      <c r="H69" s="237">
        <v>17</v>
      </c>
      <c r="I69" s="238">
        <v>75</v>
      </c>
      <c r="J69" s="236">
        <v>315</v>
      </c>
      <c r="K69" s="237">
        <v>10</v>
      </c>
      <c r="L69" s="238">
        <v>207</v>
      </c>
      <c r="M69" s="236">
        <v>91</v>
      </c>
      <c r="N69" s="238">
        <v>7</v>
      </c>
      <c r="O69" s="236">
        <v>57</v>
      </c>
      <c r="P69" s="237">
        <v>13</v>
      </c>
      <c r="Q69" s="238">
        <v>159</v>
      </c>
    </row>
    <row r="70" spans="1:17" ht="15.75">
      <c r="A70" s="73" t="s">
        <v>226</v>
      </c>
      <c r="B70" s="236">
        <v>14</v>
      </c>
      <c r="C70" s="237">
        <v>4</v>
      </c>
      <c r="D70" s="238">
        <v>81</v>
      </c>
      <c r="E70" s="236">
        <v>7</v>
      </c>
      <c r="F70" s="238">
        <v>5</v>
      </c>
      <c r="G70" s="236">
        <v>3</v>
      </c>
      <c r="H70" s="237">
        <v>3</v>
      </c>
      <c r="I70" s="238">
        <v>10</v>
      </c>
      <c r="J70" s="236">
        <v>17</v>
      </c>
      <c r="K70" s="237">
        <v>3</v>
      </c>
      <c r="L70" s="238">
        <v>46</v>
      </c>
      <c r="M70" s="236">
        <v>4</v>
      </c>
      <c r="N70" s="238">
        <v>4</v>
      </c>
      <c r="O70" s="236">
        <v>2</v>
      </c>
      <c r="P70" s="237">
        <v>1</v>
      </c>
      <c r="Q70" s="238">
        <v>10</v>
      </c>
    </row>
    <row r="71" spans="1:17" ht="15.75">
      <c r="A71" s="72" t="s">
        <v>227</v>
      </c>
      <c r="B71" s="236">
        <v>512</v>
      </c>
      <c r="C71" s="237">
        <v>15</v>
      </c>
      <c r="D71" s="238">
        <v>550</v>
      </c>
      <c r="E71" s="236">
        <v>65</v>
      </c>
      <c r="F71" s="238">
        <v>2</v>
      </c>
      <c r="G71" s="236">
        <v>38</v>
      </c>
      <c r="H71" s="237">
        <v>6</v>
      </c>
      <c r="I71" s="238">
        <v>457</v>
      </c>
      <c r="J71" s="236">
        <v>502</v>
      </c>
      <c r="K71" s="237">
        <v>23</v>
      </c>
      <c r="L71" s="238">
        <v>522</v>
      </c>
      <c r="M71" s="236">
        <v>77</v>
      </c>
      <c r="N71" s="238">
        <v>19</v>
      </c>
      <c r="O71" s="236">
        <v>43</v>
      </c>
      <c r="P71" s="237">
        <v>6</v>
      </c>
      <c r="Q71" s="238">
        <v>130</v>
      </c>
    </row>
    <row r="72" spans="1:17" ht="15.75">
      <c r="A72" s="73" t="s">
        <v>228</v>
      </c>
      <c r="B72" s="236">
        <v>77</v>
      </c>
      <c r="C72" s="237">
        <v>3</v>
      </c>
      <c r="D72" s="238">
        <v>217</v>
      </c>
      <c r="E72" s="236">
        <v>36</v>
      </c>
      <c r="F72" s="238">
        <v>20</v>
      </c>
      <c r="G72" s="236">
        <v>36</v>
      </c>
      <c r="H72" s="237">
        <v>8</v>
      </c>
      <c r="I72" s="238">
        <v>70</v>
      </c>
      <c r="J72" s="236">
        <v>118</v>
      </c>
      <c r="K72" s="237">
        <v>3</v>
      </c>
      <c r="L72" s="238">
        <v>216</v>
      </c>
      <c r="M72" s="236">
        <v>50</v>
      </c>
      <c r="N72" s="238">
        <v>11</v>
      </c>
      <c r="O72" s="236">
        <v>22</v>
      </c>
      <c r="P72" s="237">
        <v>8</v>
      </c>
      <c r="Q72" s="238">
        <v>1016</v>
      </c>
    </row>
    <row r="73" spans="1:17" ht="15.75">
      <c r="A73" s="72" t="s">
        <v>229</v>
      </c>
      <c r="B73" s="236">
        <v>291</v>
      </c>
      <c r="C73" s="237">
        <v>5</v>
      </c>
      <c r="D73" s="238">
        <v>381</v>
      </c>
      <c r="E73" s="236">
        <v>28</v>
      </c>
      <c r="F73" s="238">
        <v>19</v>
      </c>
      <c r="G73" s="236">
        <v>35</v>
      </c>
      <c r="H73" s="237">
        <v>7</v>
      </c>
      <c r="I73" s="238">
        <v>253</v>
      </c>
      <c r="J73" s="236">
        <v>268</v>
      </c>
      <c r="K73" s="237">
        <v>13</v>
      </c>
      <c r="L73" s="238">
        <v>243</v>
      </c>
      <c r="M73" s="236">
        <v>96</v>
      </c>
      <c r="N73" s="238">
        <v>25</v>
      </c>
      <c r="O73" s="236">
        <v>35</v>
      </c>
      <c r="P73" s="237">
        <v>15</v>
      </c>
      <c r="Q73" s="238">
        <v>270</v>
      </c>
    </row>
    <row r="74" spans="1:17" ht="15.75">
      <c r="A74" s="73" t="s">
        <v>230</v>
      </c>
      <c r="B74" s="236">
        <v>68</v>
      </c>
      <c r="C74" s="237">
        <v>8</v>
      </c>
      <c r="D74" s="238">
        <v>176</v>
      </c>
      <c r="E74" s="236">
        <v>20</v>
      </c>
      <c r="F74" s="238">
        <v>6</v>
      </c>
      <c r="G74" s="236">
        <v>20</v>
      </c>
      <c r="H74" s="237">
        <v>13</v>
      </c>
      <c r="I74" s="238">
        <v>247</v>
      </c>
      <c r="J74" s="236">
        <v>124</v>
      </c>
      <c r="K74" s="237">
        <v>3</v>
      </c>
      <c r="L74" s="238">
        <v>137</v>
      </c>
      <c r="M74" s="236">
        <v>43</v>
      </c>
      <c r="N74" s="238">
        <v>17</v>
      </c>
      <c r="O74" s="236">
        <v>15</v>
      </c>
      <c r="P74" s="237">
        <v>18</v>
      </c>
      <c r="Q74" s="238">
        <v>80</v>
      </c>
    </row>
    <row r="75" spans="1:17" ht="15.75">
      <c r="A75" s="72" t="s">
        <v>231</v>
      </c>
      <c r="B75" s="236">
        <v>76</v>
      </c>
      <c r="C75" s="237">
        <v>3</v>
      </c>
      <c r="D75" s="238">
        <v>423</v>
      </c>
      <c r="E75" s="236">
        <v>57</v>
      </c>
      <c r="F75" s="238">
        <v>5</v>
      </c>
      <c r="G75" s="236">
        <v>34</v>
      </c>
      <c r="H75" s="237">
        <v>12</v>
      </c>
      <c r="I75" s="238">
        <v>302</v>
      </c>
      <c r="J75" s="236">
        <v>180</v>
      </c>
      <c r="K75" s="237">
        <v>2</v>
      </c>
      <c r="L75" s="238">
        <v>380</v>
      </c>
      <c r="M75" s="236">
        <v>64</v>
      </c>
      <c r="N75" s="238">
        <v>13</v>
      </c>
      <c r="O75" s="236">
        <v>35</v>
      </c>
      <c r="P75" s="237">
        <v>18</v>
      </c>
      <c r="Q75" s="238">
        <v>415</v>
      </c>
    </row>
    <row r="76" spans="1:17" ht="15.75">
      <c r="A76" s="73" t="s">
        <v>232</v>
      </c>
      <c r="B76" s="236">
        <v>92</v>
      </c>
      <c r="C76" s="237">
        <v>2</v>
      </c>
      <c r="D76" s="238">
        <v>132</v>
      </c>
      <c r="E76" s="236">
        <v>44</v>
      </c>
      <c r="F76" s="238">
        <v>15</v>
      </c>
      <c r="G76" s="236">
        <v>39</v>
      </c>
      <c r="H76" s="237">
        <v>13</v>
      </c>
      <c r="I76" s="238">
        <v>130</v>
      </c>
      <c r="J76" s="236">
        <v>141</v>
      </c>
      <c r="K76" s="237">
        <v>5</v>
      </c>
      <c r="L76" s="238">
        <v>138</v>
      </c>
      <c r="M76" s="236">
        <v>53</v>
      </c>
      <c r="N76" s="238">
        <v>19</v>
      </c>
      <c r="O76" s="236">
        <v>27</v>
      </c>
      <c r="P76" s="237">
        <v>13</v>
      </c>
      <c r="Q76" s="238">
        <v>51</v>
      </c>
    </row>
    <row r="77" spans="1:17" ht="15.75">
      <c r="A77" s="72" t="s">
        <v>233</v>
      </c>
      <c r="B77" s="236">
        <v>7</v>
      </c>
      <c r="C77" s="237">
        <v>5</v>
      </c>
      <c r="D77" s="238">
        <v>38</v>
      </c>
      <c r="E77" s="236">
        <v>5</v>
      </c>
      <c r="F77" s="238">
        <v>6</v>
      </c>
      <c r="G77" s="236">
        <v>2</v>
      </c>
      <c r="H77" s="237">
        <v>3</v>
      </c>
      <c r="I77" s="238">
        <v>17</v>
      </c>
      <c r="J77" s="236">
        <v>15</v>
      </c>
      <c r="K77" s="237">
        <v>1</v>
      </c>
      <c r="L77" s="238">
        <v>31</v>
      </c>
      <c r="M77" s="236">
        <v>7</v>
      </c>
      <c r="N77" s="238">
        <v>5</v>
      </c>
      <c r="O77" s="236">
        <v>10</v>
      </c>
      <c r="P77" s="237">
        <v>4</v>
      </c>
      <c r="Q77" s="238">
        <v>14</v>
      </c>
    </row>
    <row r="78" spans="1:17" ht="15.75">
      <c r="A78" s="73" t="s">
        <v>234</v>
      </c>
      <c r="B78" s="236">
        <v>48</v>
      </c>
      <c r="C78" s="237">
        <v>7</v>
      </c>
      <c r="D78" s="238">
        <v>199</v>
      </c>
      <c r="E78" s="236">
        <v>23</v>
      </c>
      <c r="F78" s="238">
        <v>0</v>
      </c>
      <c r="G78" s="236">
        <v>21</v>
      </c>
      <c r="H78" s="237">
        <v>5</v>
      </c>
      <c r="I78" s="238">
        <v>108</v>
      </c>
      <c r="J78" s="236">
        <v>79</v>
      </c>
      <c r="K78" s="237">
        <v>9</v>
      </c>
      <c r="L78" s="238">
        <v>195</v>
      </c>
      <c r="M78" s="236">
        <v>33</v>
      </c>
      <c r="N78" s="238">
        <v>3</v>
      </c>
      <c r="O78" s="236">
        <v>15</v>
      </c>
      <c r="P78" s="237">
        <v>1</v>
      </c>
      <c r="Q78" s="238">
        <v>122</v>
      </c>
    </row>
    <row r="79" spans="1:17" ht="15.75">
      <c r="A79" s="72" t="s">
        <v>235</v>
      </c>
      <c r="B79" s="236">
        <v>54</v>
      </c>
      <c r="C79" s="237">
        <v>4</v>
      </c>
      <c r="D79" s="238">
        <v>56</v>
      </c>
      <c r="E79" s="236">
        <v>32</v>
      </c>
      <c r="F79" s="238">
        <v>10</v>
      </c>
      <c r="G79" s="236">
        <v>26</v>
      </c>
      <c r="H79" s="237">
        <v>5</v>
      </c>
      <c r="I79" s="238">
        <v>18</v>
      </c>
      <c r="J79" s="236">
        <v>49</v>
      </c>
      <c r="K79" s="237">
        <v>2</v>
      </c>
      <c r="L79" s="238">
        <v>46</v>
      </c>
      <c r="M79" s="236">
        <v>36</v>
      </c>
      <c r="N79" s="238">
        <v>13</v>
      </c>
      <c r="O79" s="236">
        <v>32</v>
      </c>
      <c r="P79" s="237">
        <v>4</v>
      </c>
      <c r="Q79" s="238">
        <v>38</v>
      </c>
    </row>
    <row r="80" spans="1:17" ht="15.75">
      <c r="A80" s="73" t="s">
        <v>236</v>
      </c>
      <c r="B80" s="236">
        <v>169</v>
      </c>
      <c r="C80" s="237">
        <v>5</v>
      </c>
      <c r="D80" s="238">
        <v>141</v>
      </c>
      <c r="E80" s="236">
        <v>27</v>
      </c>
      <c r="F80" s="238">
        <v>1</v>
      </c>
      <c r="G80" s="236">
        <v>23</v>
      </c>
      <c r="H80" s="237">
        <v>3</v>
      </c>
      <c r="I80" s="238">
        <v>20</v>
      </c>
      <c r="J80" s="236">
        <v>168</v>
      </c>
      <c r="K80" s="237">
        <v>1</v>
      </c>
      <c r="L80" s="238">
        <v>92</v>
      </c>
      <c r="M80" s="236">
        <v>43</v>
      </c>
      <c r="N80" s="238">
        <v>3</v>
      </c>
      <c r="O80" s="236">
        <v>22</v>
      </c>
      <c r="P80" s="237">
        <v>1</v>
      </c>
      <c r="Q80" s="238">
        <v>31</v>
      </c>
    </row>
    <row r="81" spans="1:17" ht="15.75">
      <c r="A81" s="72" t="s">
        <v>237</v>
      </c>
      <c r="B81" s="236">
        <v>112</v>
      </c>
      <c r="C81" s="237">
        <v>1</v>
      </c>
      <c r="D81" s="238">
        <v>42</v>
      </c>
      <c r="E81" s="236">
        <v>11</v>
      </c>
      <c r="F81" s="238">
        <v>4</v>
      </c>
      <c r="G81" s="236">
        <v>11</v>
      </c>
      <c r="H81" s="237">
        <v>2</v>
      </c>
      <c r="I81" s="238">
        <v>6</v>
      </c>
      <c r="J81" s="236">
        <v>145</v>
      </c>
      <c r="K81" s="237">
        <v>7</v>
      </c>
      <c r="L81" s="238">
        <v>58</v>
      </c>
      <c r="M81" s="236">
        <v>29</v>
      </c>
      <c r="N81" s="238">
        <v>7</v>
      </c>
      <c r="O81" s="236">
        <v>6</v>
      </c>
      <c r="P81" s="237">
        <v>1</v>
      </c>
      <c r="Q81" s="238">
        <v>12</v>
      </c>
    </row>
    <row r="82" spans="1:17" ht="15.75">
      <c r="A82" s="73" t="s">
        <v>238</v>
      </c>
      <c r="B82" s="236">
        <v>18</v>
      </c>
      <c r="C82" s="237">
        <v>1</v>
      </c>
      <c r="D82" s="238">
        <v>102</v>
      </c>
      <c r="E82" s="236">
        <v>7</v>
      </c>
      <c r="F82" s="238">
        <v>4</v>
      </c>
      <c r="G82" s="236">
        <v>7</v>
      </c>
      <c r="H82" s="237">
        <v>5</v>
      </c>
      <c r="I82" s="238">
        <v>30</v>
      </c>
      <c r="J82" s="236">
        <v>34</v>
      </c>
      <c r="K82" s="237">
        <v>1</v>
      </c>
      <c r="L82" s="238">
        <v>80</v>
      </c>
      <c r="M82" s="236">
        <v>12</v>
      </c>
      <c r="N82" s="238">
        <v>3</v>
      </c>
      <c r="O82" s="236">
        <v>5</v>
      </c>
      <c r="P82" s="237">
        <v>6</v>
      </c>
      <c r="Q82" s="238">
        <v>41</v>
      </c>
    </row>
    <row r="83" spans="1:17" ht="15.75">
      <c r="A83" s="72" t="s">
        <v>239</v>
      </c>
      <c r="B83" s="236">
        <v>4</v>
      </c>
      <c r="C83" s="237">
        <v>0</v>
      </c>
      <c r="D83" s="238">
        <v>37</v>
      </c>
      <c r="E83" s="236">
        <v>0</v>
      </c>
      <c r="F83" s="238">
        <v>2</v>
      </c>
      <c r="G83" s="236">
        <v>1</v>
      </c>
      <c r="H83" s="237">
        <v>0</v>
      </c>
      <c r="I83" s="238">
        <v>47</v>
      </c>
      <c r="J83" s="236">
        <v>12</v>
      </c>
      <c r="K83" s="237">
        <v>3</v>
      </c>
      <c r="L83" s="238">
        <v>30</v>
      </c>
      <c r="M83" s="236">
        <v>6</v>
      </c>
      <c r="N83" s="238">
        <v>0</v>
      </c>
      <c r="O83" s="236">
        <v>1</v>
      </c>
      <c r="P83" s="237">
        <v>3</v>
      </c>
      <c r="Q83" s="238">
        <v>53</v>
      </c>
    </row>
    <row r="84" spans="1:17" ht="15.75">
      <c r="A84" s="73" t="s">
        <v>240</v>
      </c>
      <c r="B84" s="236">
        <v>24</v>
      </c>
      <c r="C84" s="237">
        <v>1</v>
      </c>
      <c r="D84" s="238">
        <v>81</v>
      </c>
      <c r="E84" s="236">
        <v>22</v>
      </c>
      <c r="F84" s="238">
        <v>0</v>
      </c>
      <c r="G84" s="236">
        <v>17</v>
      </c>
      <c r="H84" s="237">
        <v>0</v>
      </c>
      <c r="I84" s="238">
        <v>632</v>
      </c>
      <c r="J84" s="236">
        <v>61</v>
      </c>
      <c r="K84" s="237">
        <v>6</v>
      </c>
      <c r="L84" s="238">
        <v>79</v>
      </c>
      <c r="M84" s="236">
        <v>37</v>
      </c>
      <c r="N84" s="238">
        <v>1</v>
      </c>
      <c r="O84" s="236">
        <v>8</v>
      </c>
      <c r="P84" s="237">
        <v>0</v>
      </c>
      <c r="Q84" s="238">
        <v>112</v>
      </c>
    </row>
    <row r="85" spans="1:17" ht="15.75">
      <c r="A85" s="72" t="s">
        <v>241</v>
      </c>
      <c r="B85" s="236">
        <v>81</v>
      </c>
      <c r="C85" s="237">
        <v>6</v>
      </c>
      <c r="D85" s="238">
        <v>212</v>
      </c>
      <c r="E85" s="236">
        <v>31</v>
      </c>
      <c r="F85" s="238">
        <v>7</v>
      </c>
      <c r="G85" s="236">
        <v>13</v>
      </c>
      <c r="H85" s="237">
        <v>4</v>
      </c>
      <c r="I85" s="238">
        <v>45</v>
      </c>
      <c r="J85" s="236">
        <v>166</v>
      </c>
      <c r="K85" s="237">
        <v>3</v>
      </c>
      <c r="L85" s="238">
        <v>202</v>
      </c>
      <c r="M85" s="236">
        <v>34</v>
      </c>
      <c r="N85" s="238">
        <v>12</v>
      </c>
      <c r="O85" s="236">
        <v>21</v>
      </c>
      <c r="P85" s="237">
        <v>12</v>
      </c>
      <c r="Q85" s="238">
        <v>64</v>
      </c>
    </row>
    <row r="86" spans="1:17" ht="15.75">
      <c r="A86" s="73" t="s">
        <v>242</v>
      </c>
      <c r="B86" s="236">
        <v>43</v>
      </c>
      <c r="C86" s="237">
        <v>16</v>
      </c>
      <c r="D86" s="238">
        <v>132</v>
      </c>
      <c r="E86" s="236">
        <v>9</v>
      </c>
      <c r="F86" s="238">
        <v>35</v>
      </c>
      <c r="G86" s="236">
        <v>20</v>
      </c>
      <c r="H86" s="237">
        <v>16</v>
      </c>
      <c r="I86" s="238">
        <v>59</v>
      </c>
      <c r="J86" s="236">
        <v>93</v>
      </c>
      <c r="K86" s="237">
        <v>23</v>
      </c>
      <c r="L86" s="238">
        <v>107</v>
      </c>
      <c r="M86" s="236">
        <v>18</v>
      </c>
      <c r="N86" s="238">
        <v>17</v>
      </c>
      <c r="O86" s="236">
        <v>14</v>
      </c>
      <c r="P86" s="237">
        <v>21</v>
      </c>
      <c r="Q86" s="238">
        <v>50</v>
      </c>
    </row>
    <row r="87" spans="1:17" ht="15.75">
      <c r="A87" s="72" t="s">
        <v>243</v>
      </c>
      <c r="B87" s="236">
        <v>29</v>
      </c>
      <c r="C87" s="237">
        <v>0</v>
      </c>
      <c r="D87" s="238">
        <v>56</v>
      </c>
      <c r="E87" s="236">
        <v>6</v>
      </c>
      <c r="F87" s="238">
        <v>5</v>
      </c>
      <c r="G87" s="236">
        <v>4</v>
      </c>
      <c r="H87" s="237">
        <v>1</v>
      </c>
      <c r="I87" s="238">
        <v>55</v>
      </c>
      <c r="J87" s="236">
        <v>28</v>
      </c>
      <c r="K87" s="237">
        <v>1</v>
      </c>
      <c r="L87" s="238">
        <v>34</v>
      </c>
      <c r="M87" s="236">
        <v>8</v>
      </c>
      <c r="N87" s="238">
        <v>2</v>
      </c>
      <c r="O87" s="236">
        <v>1</v>
      </c>
      <c r="P87" s="237">
        <v>1</v>
      </c>
      <c r="Q87" s="238">
        <v>59</v>
      </c>
    </row>
    <row r="88" spans="1:17" ht="15.75">
      <c r="A88" s="73" t="s">
        <v>244</v>
      </c>
      <c r="B88" s="236">
        <v>101</v>
      </c>
      <c r="C88" s="237">
        <v>2</v>
      </c>
      <c r="D88" s="238">
        <v>180</v>
      </c>
      <c r="E88" s="236">
        <v>49</v>
      </c>
      <c r="F88" s="238">
        <v>7</v>
      </c>
      <c r="G88" s="236">
        <v>42</v>
      </c>
      <c r="H88" s="237">
        <v>8</v>
      </c>
      <c r="I88" s="238">
        <v>74</v>
      </c>
      <c r="J88" s="236">
        <v>173</v>
      </c>
      <c r="K88" s="237">
        <v>5</v>
      </c>
      <c r="L88" s="238">
        <v>170</v>
      </c>
      <c r="M88" s="236">
        <v>49</v>
      </c>
      <c r="N88" s="238">
        <v>8</v>
      </c>
      <c r="O88" s="236">
        <v>27</v>
      </c>
      <c r="P88" s="237">
        <v>8</v>
      </c>
      <c r="Q88" s="238">
        <v>89</v>
      </c>
    </row>
    <row r="89" spans="1:17" ht="16.5" thickBot="1">
      <c r="A89" s="271" t="s">
        <v>245</v>
      </c>
      <c r="B89" s="264">
        <v>110</v>
      </c>
      <c r="C89" s="265">
        <v>3</v>
      </c>
      <c r="D89" s="266">
        <v>109</v>
      </c>
      <c r="E89" s="264">
        <v>25</v>
      </c>
      <c r="F89" s="266">
        <v>1</v>
      </c>
      <c r="G89" s="264">
        <v>27</v>
      </c>
      <c r="H89" s="265">
        <v>5</v>
      </c>
      <c r="I89" s="266">
        <v>48</v>
      </c>
      <c r="J89" s="264">
        <v>127</v>
      </c>
      <c r="K89" s="265">
        <v>1</v>
      </c>
      <c r="L89" s="266">
        <v>139</v>
      </c>
      <c r="M89" s="264">
        <v>55</v>
      </c>
      <c r="N89" s="266">
        <v>4</v>
      </c>
      <c r="O89" s="264">
        <v>35</v>
      </c>
      <c r="P89" s="265">
        <v>7</v>
      </c>
      <c r="Q89" s="266">
        <v>375</v>
      </c>
    </row>
    <row r="90" spans="1:17" s="239" customFormat="1" ht="17.25" thickBot="1" thickTop="1">
      <c r="A90" s="74" t="s">
        <v>246</v>
      </c>
      <c r="B90" s="267">
        <f>SUM(B9:B89)</f>
        <v>35815</v>
      </c>
      <c r="C90" s="268">
        <f aca="true" t="shared" si="0" ref="C90:I90">SUM(C9:C89)</f>
        <v>810</v>
      </c>
      <c r="D90" s="270">
        <f t="shared" si="0"/>
        <v>62619</v>
      </c>
      <c r="E90" s="267">
        <f t="shared" si="0"/>
        <v>17164</v>
      </c>
      <c r="F90" s="270">
        <f t="shared" si="0"/>
        <v>2216</v>
      </c>
      <c r="G90" s="267">
        <f t="shared" si="0"/>
        <v>11994</v>
      </c>
      <c r="H90" s="268">
        <f t="shared" si="0"/>
        <v>1663</v>
      </c>
      <c r="I90" s="270">
        <f t="shared" si="0"/>
        <v>28447</v>
      </c>
      <c r="J90" s="267">
        <f>SUM(J9:J89)</f>
        <v>49012</v>
      </c>
      <c r="K90" s="268">
        <f aca="true" t="shared" si="1" ref="K90:Q90">SUM(K9:K89)</f>
        <v>963</v>
      </c>
      <c r="L90" s="270">
        <f t="shared" si="1"/>
        <v>54857</v>
      </c>
      <c r="M90" s="267">
        <f t="shared" si="1"/>
        <v>19061</v>
      </c>
      <c r="N90" s="270">
        <f t="shared" si="1"/>
        <v>2609</v>
      </c>
      <c r="O90" s="267">
        <f t="shared" si="1"/>
        <v>11367</v>
      </c>
      <c r="P90" s="268">
        <f t="shared" si="1"/>
        <v>1629</v>
      </c>
      <c r="Q90" s="269">
        <f t="shared" si="1"/>
        <v>37864</v>
      </c>
    </row>
    <row r="91" spans="1:17" s="245" customFormat="1" ht="16.5" thickTop="1">
      <c r="A91" s="240" t="s">
        <v>18</v>
      </c>
      <c r="B91" s="241"/>
      <c r="C91" s="242"/>
      <c r="D91" s="242"/>
      <c r="E91" s="243"/>
      <c r="F91" s="243"/>
      <c r="G91" s="243"/>
      <c r="H91" s="243"/>
      <c r="I91" s="243"/>
      <c r="J91" s="244"/>
      <c r="K91" s="244"/>
      <c r="L91" s="244"/>
      <c r="M91" s="244"/>
      <c r="N91" s="244"/>
      <c r="O91" s="244"/>
      <c r="P91" s="244"/>
      <c r="Q91" s="244"/>
    </row>
    <row r="92" spans="1:10" s="249" customFormat="1" ht="20.25">
      <c r="A92" s="246"/>
      <c r="B92" s="247"/>
      <c r="C92" s="247"/>
      <c r="D92" s="247"/>
      <c r="E92" s="247"/>
      <c r="F92" s="247"/>
      <c r="G92" s="247"/>
      <c r="H92" s="247"/>
      <c r="I92" s="247"/>
      <c r="J92" s="248"/>
    </row>
    <row r="93" spans="1:10" s="251" customFormat="1" ht="20.25">
      <c r="A93" s="250"/>
      <c r="J93" s="252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7874015748031497" header="0.31496062992125984" footer="0.31496062992125984"/>
  <pageSetup horizontalDpi="600" verticalDpi="600" orientation="portrait" paperSize="9" r:id="rId1"/>
  <headerFooter>
    <oddFooter>&amp;L21.12.2012&amp;CTÜRKİYE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D44"/>
  <sheetViews>
    <sheetView workbookViewId="0" topLeftCell="A22">
      <selection activeCell="A25" sqref="A25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4" ht="16.5">
      <c r="A2" s="522" t="s">
        <v>423</v>
      </c>
      <c r="B2" s="522"/>
      <c r="C2" s="522"/>
      <c r="D2" s="522"/>
    </row>
    <row r="3" spans="2:4" ht="16.5">
      <c r="B3" s="151"/>
      <c r="C3" s="151"/>
      <c r="D3" s="151"/>
    </row>
    <row r="4" spans="1:4" ht="15.75" customHeight="1">
      <c r="A4" s="523" t="s">
        <v>432</v>
      </c>
      <c r="B4" s="523"/>
      <c r="C4" s="523"/>
      <c r="D4" s="523"/>
    </row>
    <row r="5" spans="2:4" ht="15.75" customHeight="1" thickBot="1">
      <c r="B5" s="137"/>
      <c r="C5" s="137"/>
      <c r="D5" s="137"/>
    </row>
    <row r="6" spans="2:4" ht="19.5" customHeight="1" thickBot="1">
      <c r="B6" s="165" t="s">
        <v>364</v>
      </c>
      <c r="C6" s="166" t="s">
        <v>32</v>
      </c>
      <c r="D6" s="155"/>
    </row>
    <row r="7" spans="2:3" ht="16.5" customHeight="1">
      <c r="B7" s="156" t="s">
        <v>349</v>
      </c>
      <c r="C7" s="152">
        <v>24</v>
      </c>
    </row>
    <row r="8" spans="2:3" ht="16.5" customHeight="1">
      <c r="B8" s="157" t="s">
        <v>350</v>
      </c>
      <c r="C8" s="153">
        <v>9</v>
      </c>
    </row>
    <row r="9" spans="2:3" ht="16.5" customHeight="1">
      <c r="B9" s="157" t="s">
        <v>351</v>
      </c>
      <c r="C9" s="153">
        <v>7</v>
      </c>
    </row>
    <row r="10" spans="2:3" ht="16.5" customHeight="1">
      <c r="B10" s="157" t="s">
        <v>352</v>
      </c>
      <c r="C10" s="153">
        <v>1</v>
      </c>
    </row>
    <row r="11" spans="2:3" ht="16.5" customHeight="1">
      <c r="B11" s="353" t="s">
        <v>353</v>
      </c>
      <c r="C11" s="153">
        <v>2</v>
      </c>
    </row>
    <row r="12" spans="2:3" ht="16.5" customHeight="1">
      <c r="B12" s="353" t="s">
        <v>354</v>
      </c>
      <c r="C12" s="153">
        <v>4</v>
      </c>
    </row>
    <row r="13" spans="2:3" ht="16.5" customHeight="1">
      <c r="B13" s="353" t="s">
        <v>356</v>
      </c>
      <c r="C13" s="153">
        <v>1</v>
      </c>
    </row>
    <row r="14" spans="2:3" ht="16.5" customHeight="1">
      <c r="B14" s="361" t="s">
        <v>357</v>
      </c>
      <c r="C14" s="153">
        <v>4</v>
      </c>
    </row>
    <row r="15" spans="2:3" ht="16.5" customHeight="1">
      <c r="B15" s="361" t="s">
        <v>361</v>
      </c>
      <c r="C15" s="153">
        <v>2</v>
      </c>
    </row>
    <row r="16" spans="2:3" ht="16.5" customHeight="1">
      <c r="B16" s="353" t="s">
        <v>409</v>
      </c>
      <c r="C16" s="153">
        <v>1</v>
      </c>
    </row>
    <row r="17" spans="2:3" ht="16.5" customHeight="1">
      <c r="B17" s="362" t="s">
        <v>363</v>
      </c>
      <c r="C17" s="153">
        <v>1</v>
      </c>
    </row>
    <row r="18" spans="2:3" ht="16.5" customHeight="1">
      <c r="B18" s="362" t="s">
        <v>447</v>
      </c>
      <c r="C18" s="153">
        <v>2</v>
      </c>
    </row>
    <row r="19" spans="2:3" ht="16.5" customHeight="1" thickBot="1">
      <c r="B19" s="158" t="s">
        <v>360</v>
      </c>
      <c r="C19" s="153">
        <v>2</v>
      </c>
    </row>
    <row r="20" spans="2:3" ht="20.25" customHeight="1" thickBot="1">
      <c r="B20" s="162" t="s">
        <v>32</v>
      </c>
      <c r="C20" s="163">
        <f>SUM(C7:C19)</f>
        <v>60</v>
      </c>
    </row>
    <row r="21" spans="2:3" ht="15">
      <c r="B21" s="521"/>
      <c r="C21" s="521"/>
    </row>
    <row r="22" spans="1:4" ht="15.75" customHeight="1">
      <c r="A22" s="523" t="s">
        <v>433</v>
      </c>
      <c r="B22" s="523"/>
      <c r="C22" s="523"/>
      <c r="D22" s="523"/>
    </row>
    <row r="23" spans="2:4" ht="15.75" customHeight="1" thickBot="1">
      <c r="B23" s="137"/>
      <c r="C23" s="137"/>
      <c r="D23" s="137"/>
    </row>
    <row r="24" spans="2:4" ht="21" customHeight="1" thickBot="1">
      <c r="B24" s="167" t="s">
        <v>364</v>
      </c>
      <c r="C24" s="166" t="s">
        <v>32</v>
      </c>
      <c r="D24" s="155"/>
    </row>
    <row r="25" spans="2:3" ht="16.5" customHeight="1">
      <c r="B25" s="159" t="s">
        <v>349</v>
      </c>
      <c r="C25" s="152">
        <v>382</v>
      </c>
    </row>
    <row r="26" spans="2:3" ht="16.5" customHeight="1">
      <c r="B26" s="160" t="s">
        <v>350</v>
      </c>
      <c r="C26" s="153">
        <v>132</v>
      </c>
    </row>
    <row r="27" spans="2:3" ht="16.5" customHeight="1">
      <c r="B27" s="160" t="s">
        <v>351</v>
      </c>
      <c r="C27" s="153">
        <v>113</v>
      </c>
    </row>
    <row r="28" spans="2:3" ht="16.5" customHeight="1">
      <c r="B28" s="160" t="s">
        <v>352</v>
      </c>
      <c r="C28" s="153">
        <v>27</v>
      </c>
    </row>
    <row r="29" spans="2:3" ht="16.5" customHeight="1">
      <c r="B29" s="160" t="s">
        <v>353</v>
      </c>
      <c r="C29" s="153">
        <v>23</v>
      </c>
    </row>
    <row r="30" spans="2:3" ht="16.5" customHeight="1">
      <c r="B30" s="160" t="s">
        <v>354</v>
      </c>
      <c r="C30" s="153">
        <v>30</v>
      </c>
    </row>
    <row r="31" spans="2:3" ht="16.5" customHeight="1">
      <c r="B31" s="160" t="s">
        <v>355</v>
      </c>
      <c r="C31" s="153">
        <v>9</v>
      </c>
    </row>
    <row r="32" spans="2:3" ht="16.5" customHeight="1">
      <c r="B32" s="160" t="s">
        <v>356</v>
      </c>
      <c r="C32" s="153">
        <v>9</v>
      </c>
    </row>
    <row r="33" spans="2:3" ht="16.5" customHeight="1">
      <c r="B33" s="160" t="s">
        <v>357</v>
      </c>
      <c r="C33" s="153">
        <v>15</v>
      </c>
    </row>
    <row r="34" spans="2:3" ht="16.5" customHeight="1">
      <c r="B34" s="160" t="s">
        <v>373</v>
      </c>
      <c r="C34" s="153">
        <v>8</v>
      </c>
    </row>
    <row r="35" spans="2:3" ht="16.5" customHeight="1">
      <c r="B35" s="160" t="s">
        <v>361</v>
      </c>
      <c r="C35" s="153">
        <v>16</v>
      </c>
    </row>
    <row r="36" spans="2:3" ht="16.5" customHeight="1">
      <c r="B36" s="353" t="s">
        <v>409</v>
      </c>
      <c r="C36" s="153">
        <v>2</v>
      </c>
    </row>
    <row r="37" spans="2:3" ht="16.5" customHeight="1">
      <c r="B37" s="160" t="s">
        <v>362</v>
      </c>
      <c r="C37" s="153">
        <v>1</v>
      </c>
    </row>
    <row r="38" spans="2:3" ht="16.5" customHeight="1">
      <c r="B38" s="160" t="s">
        <v>358</v>
      </c>
      <c r="C38" s="153">
        <v>1</v>
      </c>
    </row>
    <row r="39" spans="2:3" ht="16.5" customHeight="1">
      <c r="B39" s="160" t="s">
        <v>363</v>
      </c>
      <c r="C39" s="153">
        <v>2</v>
      </c>
    </row>
    <row r="40" spans="2:3" ht="16.5" customHeight="1">
      <c r="B40" s="160" t="s">
        <v>359</v>
      </c>
      <c r="C40" s="189">
        <v>3</v>
      </c>
    </row>
    <row r="41" spans="2:3" ht="16.5" customHeight="1">
      <c r="B41" s="160" t="s">
        <v>448</v>
      </c>
      <c r="C41" s="189">
        <v>2</v>
      </c>
    </row>
    <row r="42" spans="2:3" ht="16.5" customHeight="1" thickBot="1">
      <c r="B42" s="161" t="s">
        <v>360</v>
      </c>
      <c r="C42" s="154">
        <v>35</v>
      </c>
    </row>
    <row r="43" spans="2:3" ht="19.5" customHeight="1" thickBot="1">
      <c r="B43" s="164" t="s">
        <v>32</v>
      </c>
      <c r="C43" s="163">
        <f>SUM(C25:C42)</f>
        <v>810</v>
      </c>
    </row>
    <row r="44" ht="15">
      <c r="B44" s="65" t="s">
        <v>18</v>
      </c>
    </row>
  </sheetData>
  <sheetProtection/>
  <mergeCells count="4">
    <mergeCell ref="B21:C21"/>
    <mergeCell ref="A2:D2"/>
    <mergeCell ref="A22:D22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&amp;L21.12.2012&amp;CTÜRKİYE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J27"/>
  <sheetViews>
    <sheetView zoomScale="80" zoomScaleNormal="80" workbookViewId="0" topLeftCell="A1">
      <selection activeCell="A4" sqref="A4"/>
    </sheetView>
  </sheetViews>
  <sheetFormatPr defaultColWidth="9.140625" defaultRowHeight="15"/>
  <cols>
    <col min="1" max="1" width="26.8515625" style="0" customWidth="1"/>
    <col min="2" max="2" width="18.28125" style="0" customWidth="1"/>
    <col min="3" max="3" width="18.140625" style="0" customWidth="1"/>
    <col min="4" max="4" width="18.28125" style="0" customWidth="1"/>
    <col min="5" max="5" width="11.140625" style="0" bestFit="1" customWidth="1"/>
    <col min="242" max="242" width="26.8515625" style="0" customWidth="1"/>
  </cols>
  <sheetData>
    <row r="2" spans="1:5" ht="18.75" thickBot="1">
      <c r="A2" s="370" t="s">
        <v>423</v>
      </c>
      <c r="B2" s="370"/>
      <c r="C2" s="370"/>
      <c r="D2" s="370"/>
      <c r="E2" s="370"/>
    </row>
    <row r="5" spans="1:5" ht="33" customHeight="1">
      <c r="A5" s="523" t="s">
        <v>434</v>
      </c>
      <c r="B5" s="523"/>
      <c r="C5" s="523"/>
      <c r="D5" s="523"/>
      <c r="E5" s="272"/>
    </row>
    <row r="6" spans="2:5" ht="15.75">
      <c r="B6" s="1"/>
      <c r="C6" s="68"/>
      <c r="D6" s="68"/>
      <c r="E6" s="68"/>
    </row>
    <row r="7" spans="2:5" ht="15.75">
      <c r="B7" s="1"/>
      <c r="C7" s="68"/>
      <c r="D7" s="68"/>
      <c r="E7" s="68"/>
    </row>
    <row r="8" ht="15.75" thickBot="1"/>
    <row r="9" spans="1:4" ht="31.5" customHeight="1">
      <c r="A9" s="190"/>
      <c r="B9" s="191" t="s">
        <v>3</v>
      </c>
      <c r="C9" s="191" t="s">
        <v>6</v>
      </c>
      <c r="D9" s="192" t="s">
        <v>2</v>
      </c>
    </row>
    <row r="10" spans="1:4" ht="31.5" customHeight="1">
      <c r="A10" s="193" t="s">
        <v>9</v>
      </c>
      <c r="B10" s="172">
        <v>63</v>
      </c>
      <c r="C10" s="172">
        <v>253</v>
      </c>
      <c r="D10" s="194">
        <v>316</v>
      </c>
    </row>
    <row r="11" spans="1:5" ht="30">
      <c r="A11" s="195" t="s">
        <v>252</v>
      </c>
      <c r="B11" s="172">
        <v>428099480</v>
      </c>
      <c r="C11" s="172">
        <v>62118000</v>
      </c>
      <c r="D11" s="196">
        <v>490217480</v>
      </c>
      <c r="E11" s="115"/>
    </row>
    <row r="12" spans="1:5" ht="45">
      <c r="A12" s="197" t="s">
        <v>253</v>
      </c>
      <c r="B12" s="332">
        <v>178052544</v>
      </c>
      <c r="C12" s="332">
        <v>53475466</v>
      </c>
      <c r="D12" s="334">
        <v>231528010</v>
      </c>
      <c r="E12" s="115"/>
    </row>
    <row r="13" spans="1:4" ht="42" customHeight="1" thickBot="1">
      <c r="A13" s="198" t="s">
        <v>254</v>
      </c>
      <c r="B13" s="331">
        <v>41.59</v>
      </c>
      <c r="C13" s="331">
        <v>86.09</v>
      </c>
      <c r="D13" s="333">
        <v>47.23</v>
      </c>
    </row>
    <row r="14" spans="1:3" ht="45" customHeight="1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ht="15.75" customHeight="1"/>
    <row r="18" spans="1:4" ht="15.75" customHeight="1">
      <c r="A18" s="524" t="s">
        <v>435</v>
      </c>
      <c r="B18" s="524"/>
      <c r="C18" s="524"/>
      <c r="D18" s="524"/>
    </row>
    <row r="19" spans="1:4" ht="15.75" customHeight="1">
      <c r="A19" s="524"/>
      <c r="B19" s="524"/>
      <c r="C19" s="524"/>
      <c r="D19" s="524"/>
    </row>
    <row r="20" spans="1:4" ht="31.5" customHeight="1">
      <c r="A20" s="61"/>
      <c r="B20" s="61"/>
      <c r="C20" s="61"/>
      <c r="D20" s="61"/>
    </row>
    <row r="21" spans="1:5" ht="5.25" customHeight="1" thickBot="1">
      <c r="A21" s="525"/>
      <c r="B21" s="525"/>
      <c r="C21" s="525"/>
      <c r="D21" s="525"/>
      <c r="E21" s="525"/>
    </row>
    <row r="22" spans="1:4" ht="31.5" customHeight="1">
      <c r="A22" s="201"/>
      <c r="B22" s="191" t="s">
        <v>3</v>
      </c>
      <c r="C22" s="191" t="s">
        <v>6</v>
      </c>
      <c r="D22" s="192" t="s">
        <v>2</v>
      </c>
    </row>
    <row r="23" spans="1:10" ht="28.5" customHeight="1">
      <c r="A23" s="202" t="s">
        <v>9</v>
      </c>
      <c r="B23" s="173">
        <v>440</v>
      </c>
      <c r="C23" s="173">
        <v>3000</v>
      </c>
      <c r="D23" s="203">
        <v>3440</v>
      </c>
      <c r="J23" s="1"/>
    </row>
    <row r="24" spans="1:4" ht="42" customHeight="1">
      <c r="A24" s="204" t="s">
        <v>252</v>
      </c>
      <c r="B24" s="174">
        <v>1557047016</v>
      </c>
      <c r="C24" s="174">
        <v>643695725</v>
      </c>
      <c r="D24" s="205">
        <v>2200742741</v>
      </c>
    </row>
    <row r="25" spans="1:4" ht="45">
      <c r="A25" s="206" t="s">
        <v>253</v>
      </c>
      <c r="B25" s="174">
        <v>1039908239</v>
      </c>
      <c r="C25" s="174">
        <v>496433037</v>
      </c>
      <c r="D25" s="205">
        <v>1536341276</v>
      </c>
    </row>
    <row r="26" spans="1:4" ht="25.5" customHeight="1" thickBot="1">
      <c r="A26" s="198" t="s">
        <v>254</v>
      </c>
      <c r="B26" s="199">
        <v>66.79</v>
      </c>
      <c r="C26" s="199">
        <v>77.12</v>
      </c>
      <c r="D26" s="200">
        <v>69.81</v>
      </c>
    </row>
    <row r="27" spans="1:3" ht="18.75" customHeight="1">
      <c r="A27" s="2" t="s">
        <v>18</v>
      </c>
      <c r="B27" s="2"/>
      <c r="C27" s="2"/>
    </row>
  </sheetData>
  <sheetProtection/>
  <mergeCells count="4">
    <mergeCell ref="A2:E2"/>
    <mergeCell ref="A18:D19"/>
    <mergeCell ref="A21:E21"/>
    <mergeCell ref="A5:D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&amp;L21.12.2012&amp;CTÜRKİYE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selection activeCell="E18" sqref="E18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139" max="139" width="18.00390625" style="0" customWidth="1"/>
    <col min="140" max="141" width="13.8515625" style="0" customWidth="1"/>
    <col min="142" max="142" width="19.421875" style="0" customWidth="1"/>
    <col min="143" max="143" width="10.140625" style="0" bestFit="1" customWidth="1"/>
    <col min="144" max="144" width="8.8515625" style="0" customWidth="1"/>
    <col min="145" max="145" width="10.140625" style="0" bestFit="1" customWidth="1"/>
  </cols>
  <sheetData>
    <row r="1" spans="1:6" ht="18">
      <c r="A1" s="526" t="s">
        <v>426</v>
      </c>
      <c r="B1" s="526"/>
      <c r="C1" s="526"/>
      <c r="D1" s="526"/>
      <c r="E1" s="526"/>
      <c r="F1" s="526"/>
    </row>
    <row r="2" spans="1:6" ht="18">
      <c r="A2" s="323"/>
      <c r="B2" s="323"/>
      <c r="C2" s="323"/>
      <c r="D2" s="323"/>
      <c r="E2" s="323"/>
      <c r="F2" s="323"/>
    </row>
    <row r="3" spans="1:6" ht="15">
      <c r="A3" s="523" t="s">
        <v>436</v>
      </c>
      <c r="B3" s="523"/>
      <c r="C3" s="523"/>
      <c r="D3" s="523"/>
      <c r="E3" s="523"/>
      <c r="F3" s="523"/>
    </row>
    <row r="4" spans="1:6" ht="15">
      <c r="A4" s="523"/>
      <c r="B4" s="523"/>
      <c r="C4" s="523"/>
      <c r="D4" s="523"/>
      <c r="E4" s="523"/>
      <c r="F4" s="523"/>
    </row>
    <row r="5" spans="2:5" ht="15.75" customHeight="1">
      <c r="B5" s="527" t="s">
        <v>136</v>
      </c>
      <c r="C5" s="527"/>
      <c r="D5" s="527"/>
      <c r="E5" s="527"/>
    </row>
    <row r="6" spans="2:5" ht="15.75" customHeight="1">
      <c r="B6" s="82"/>
      <c r="C6" s="82"/>
      <c r="D6" s="82"/>
      <c r="E6" s="82"/>
    </row>
    <row r="7" spans="2:5" ht="45" customHeight="1">
      <c r="B7" s="531" t="s">
        <v>255</v>
      </c>
      <c r="C7" s="531" t="s">
        <v>256</v>
      </c>
      <c r="D7" s="531" t="s">
        <v>380</v>
      </c>
      <c r="E7" s="531" t="s">
        <v>253</v>
      </c>
    </row>
    <row r="8" spans="2:5" ht="13.5" customHeight="1">
      <c r="B8" s="531"/>
      <c r="C8" s="531"/>
      <c r="D8" s="532"/>
      <c r="E8" s="532"/>
    </row>
    <row r="9" spans="2:5" ht="17.25" customHeight="1" hidden="1">
      <c r="B9" s="531"/>
      <c r="C9" s="531"/>
      <c r="D9" s="532"/>
      <c r="E9" s="532"/>
    </row>
    <row r="10" spans="2:5" ht="15">
      <c r="B10" s="207" t="s">
        <v>198</v>
      </c>
      <c r="C10" s="83">
        <v>321</v>
      </c>
      <c r="D10" s="84">
        <v>1074494467</v>
      </c>
      <c r="E10" s="84">
        <v>806450648</v>
      </c>
    </row>
    <row r="11" spans="2:5" ht="15">
      <c r="B11" s="207" t="s">
        <v>171</v>
      </c>
      <c r="C11" s="83">
        <v>47</v>
      </c>
      <c r="D11" s="84">
        <v>210234250</v>
      </c>
      <c r="E11" s="84">
        <v>25854060</v>
      </c>
    </row>
    <row r="12" spans="2:5" ht="15">
      <c r="B12" s="207" t="s">
        <v>199</v>
      </c>
      <c r="C12" s="83">
        <v>16</v>
      </c>
      <c r="D12" s="84">
        <v>10525547</v>
      </c>
      <c r="E12" s="84">
        <v>3948080</v>
      </c>
    </row>
    <row r="13" spans="2:5" ht="15">
      <c r="B13" s="207" t="s">
        <v>205</v>
      </c>
      <c r="C13" s="83">
        <v>13</v>
      </c>
      <c r="D13" s="84">
        <v>69902840</v>
      </c>
      <c r="E13" s="84">
        <v>56414839</v>
      </c>
    </row>
    <row r="14" spans="2:5" ht="15">
      <c r="B14" s="207" t="s">
        <v>172</v>
      </c>
      <c r="C14" s="83">
        <v>12</v>
      </c>
      <c r="D14" s="84">
        <v>20200000</v>
      </c>
      <c r="E14" s="84">
        <v>1869650</v>
      </c>
    </row>
    <row r="15" spans="2:5" ht="15">
      <c r="B15" s="207" t="s">
        <v>185</v>
      </c>
      <c r="C15" s="83">
        <v>4</v>
      </c>
      <c r="D15" s="84">
        <v>825000</v>
      </c>
      <c r="E15" s="84">
        <v>582500</v>
      </c>
    </row>
    <row r="16" spans="2:5" ht="15">
      <c r="B16" s="207" t="s">
        <v>218</v>
      </c>
      <c r="C16" s="83">
        <v>3</v>
      </c>
      <c r="D16" s="84">
        <v>9550000</v>
      </c>
      <c r="E16" s="84">
        <v>1884000</v>
      </c>
    </row>
    <row r="17" spans="2:5" ht="15">
      <c r="B17" s="207" t="s">
        <v>166</v>
      </c>
      <c r="C17" s="83">
        <v>3</v>
      </c>
      <c r="D17" s="84">
        <v>128701912</v>
      </c>
      <c r="E17" s="84">
        <v>128697912</v>
      </c>
    </row>
    <row r="18" spans="2:5" ht="15">
      <c r="B18" s="207" t="s">
        <v>196</v>
      </c>
      <c r="C18" s="83">
        <v>2</v>
      </c>
      <c r="D18" s="84">
        <v>250000</v>
      </c>
      <c r="E18" s="84">
        <v>130000</v>
      </c>
    </row>
    <row r="19" spans="2:5" ht="15">
      <c r="B19" s="207" t="s">
        <v>192</v>
      </c>
      <c r="C19" s="83">
        <v>2</v>
      </c>
      <c r="D19" s="84">
        <v>1850000</v>
      </c>
      <c r="E19" s="84">
        <v>905000</v>
      </c>
    </row>
    <row r="20" spans="2:5" ht="15">
      <c r="B20" s="207" t="s">
        <v>191</v>
      </c>
      <c r="C20" s="83">
        <v>2</v>
      </c>
      <c r="D20" s="84">
        <v>1076000</v>
      </c>
      <c r="E20" s="84">
        <v>1033400</v>
      </c>
    </row>
    <row r="21" spans="2:5" ht="15">
      <c r="B21" s="207" t="s">
        <v>236</v>
      </c>
      <c r="C21" s="83">
        <v>2</v>
      </c>
      <c r="D21" s="84">
        <v>600000</v>
      </c>
      <c r="E21" s="84">
        <v>189000</v>
      </c>
    </row>
    <row r="22" spans="2:5" ht="15">
      <c r="B22" s="207" t="s">
        <v>181</v>
      </c>
      <c r="C22" s="83">
        <v>2</v>
      </c>
      <c r="D22" s="84">
        <v>8250000</v>
      </c>
      <c r="E22" s="84">
        <v>5490000</v>
      </c>
    </row>
    <row r="23" spans="2:5" ht="15">
      <c r="B23" s="207" t="s">
        <v>235</v>
      </c>
      <c r="C23" s="83">
        <v>1</v>
      </c>
      <c r="D23" s="84">
        <v>8000000</v>
      </c>
      <c r="E23" s="84">
        <v>1200000</v>
      </c>
    </row>
    <row r="24" spans="2:5" ht="15">
      <c r="B24" s="207" t="s">
        <v>208</v>
      </c>
      <c r="C24" s="83">
        <v>1</v>
      </c>
      <c r="D24" s="84">
        <v>550000</v>
      </c>
      <c r="E24" s="84">
        <v>110000</v>
      </c>
    </row>
    <row r="25" spans="2:5" ht="15">
      <c r="B25" s="207" t="s">
        <v>209</v>
      </c>
      <c r="C25" s="83">
        <v>1</v>
      </c>
      <c r="D25" s="84">
        <v>50000</v>
      </c>
      <c r="E25" s="84">
        <v>50000</v>
      </c>
    </row>
    <row r="26" spans="2:5" ht="15">
      <c r="B26" s="207" t="s">
        <v>211</v>
      </c>
      <c r="C26" s="83">
        <v>1</v>
      </c>
      <c r="D26" s="84">
        <v>1000000</v>
      </c>
      <c r="E26" s="84">
        <v>490000</v>
      </c>
    </row>
    <row r="27" spans="2:5" ht="15">
      <c r="B27" s="207" t="s">
        <v>377</v>
      </c>
      <c r="C27" s="83">
        <v>1</v>
      </c>
      <c r="D27" s="84">
        <v>500000</v>
      </c>
      <c r="E27" s="84">
        <v>250000</v>
      </c>
    </row>
    <row r="28" spans="2:5" ht="15">
      <c r="B28" s="207" t="s">
        <v>203</v>
      </c>
      <c r="C28" s="83">
        <v>1</v>
      </c>
      <c r="D28" s="84">
        <v>50000</v>
      </c>
      <c r="E28" s="84">
        <v>25000</v>
      </c>
    </row>
    <row r="29" spans="2:5" ht="15">
      <c r="B29" s="207" t="s">
        <v>234</v>
      </c>
      <c r="C29" s="83">
        <v>1</v>
      </c>
      <c r="D29" s="84">
        <v>7200000</v>
      </c>
      <c r="E29" s="84">
        <v>3240000</v>
      </c>
    </row>
    <row r="30" spans="2:5" ht="15">
      <c r="B30" s="207" t="s">
        <v>229</v>
      </c>
      <c r="C30" s="83">
        <v>1</v>
      </c>
      <c r="D30" s="84">
        <v>87000</v>
      </c>
      <c r="E30" s="84">
        <v>39150</v>
      </c>
    </row>
    <row r="31" spans="2:5" ht="15">
      <c r="B31" s="207" t="s">
        <v>190</v>
      </c>
      <c r="C31" s="83">
        <v>1</v>
      </c>
      <c r="D31" s="84">
        <v>1100000</v>
      </c>
      <c r="E31" s="84">
        <v>30000</v>
      </c>
    </row>
    <row r="32" spans="2:5" ht="15">
      <c r="B32" s="207" t="s">
        <v>227</v>
      </c>
      <c r="C32" s="83">
        <v>1</v>
      </c>
      <c r="D32" s="84">
        <v>2000000</v>
      </c>
      <c r="E32" s="84">
        <v>1000000</v>
      </c>
    </row>
    <row r="33" spans="2:5" ht="15">
      <c r="B33" s="207" t="s">
        <v>212</v>
      </c>
      <c r="C33" s="83">
        <v>1</v>
      </c>
      <c r="D33" s="84">
        <v>50000</v>
      </c>
      <c r="E33" s="84">
        <v>25000</v>
      </c>
    </row>
    <row r="34" spans="2:5" ht="15" customHeight="1">
      <c r="B34" s="168" t="s">
        <v>32</v>
      </c>
      <c r="C34" s="168">
        <f>SUM(C10:C33)</f>
        <v>440</v>
      </c>
      <c r="D34" s="89">
        <f>SUM(D10:D33)</f>
        <v>1557047016</v>
      </c>
      <c r="E34" s="89">
        <f>SUM(E10:E33)</f>
        <v>1039908239</v>
      </c>
    </row>
    <row r="35" spans="3:5" ht="15" customHeight="1">
      <c r="C35" s="2"/>
      <c r="D35" s="2"/>
      <c r="E35" s="85"/>
    </row>
    <row r="36" spans="2:5" ht="15.75" customHeight="1">
      <c r="B36" s="527" t="s">
        <v>147</v>
      </c>
      <c r="C36" s="527"/>
      <c r="D36" s="527"/>
      <c r="E36" s="527"/>
    </row>
    <row r="37" spans="2:5" ht="15" customHeight="1">
      <c r="B37" s="88"/>
      <c r="C37" s="88"/>
      <c r="D37" s="88"/>
      <c r="E37" s="88"/>
    </row>
    <row r="38" spans="2:5" ht="30" customHeight="1">
      <c r="B38" s="528" t="s">
        <v>255</v>
      </c>
      <c r="C38" s="528" t="s">
        <v>256</v>
      </c>
      <c r="D38" s="531" t="s">
        <v>380</v>
      </c>
      <c r="E38" s="531" t="s">
        <v>253</v>
      </c>
    </row>
    <row r="39" spans="2:5" ht="31.5" customHeight="1">
      <c r="B39" s="529"/>
      <c r="C39" s="529"/>
      <c r="D39" s="532"/>
      <c r="E39" s="532"/>
    </row>
    <row r="40" spans="2:5" ht="18.75" customHeight="1" hidden="1">
      <c r="B40" s="530"/>
      <c r="C40" s="530"/>
      <c r="D40" s="532"/>
      <c r="E40" s="532"/>
    </row>
    <row r="41" spans="2:5" ht="15">
      <c r="B41" s="207" t="s">
        <v>198</v>
      </c>
      <c r="C41" s="84">
        <v>1946</v>
      </c>
      <c r="D41" s="84">
        <v>304193600</v>
      </c>
      <c r="E41" s="84">
        <v>244161716</v>
      </c>
    </row>
    <row r="42" spans="2:5" ht="15">
      <c r="B42" s="207" t="s">
        <v>172</v>
      </c>
      <c r="C42" s="83">
        <v>251</v>
      </c>
      <c r="D42" s="84">
        <v>64063000</v>
      </c>
      <c r="E42" s="84">
        <v>52308475</v>
      </c>
    </row>
    <row r="43" spans="2:5" ht="15">
      <c r="B43" s="207" t="s">
        <v>171</v>
      </c>
      <c r="C43" s="83">
        <v>172</v>
      </c>
      <c r="D43" s="84">
        <v>30276500</v>
      </c>
      <c r="E43" s="84">
        <v>22017800</v>
      </c>
    </row>
    <row r="44" spans="2:5" ht="15">
      <c r="B44" s="207" t="s">
        <v>199</v>
      </c>
      <c r="C44" s="83">
        <v>133</v>
      </c>
      <c r="D44" s="84">
        <v>47228000</v>
      </c>
      <c r="E44" s="84">
        <v>43205600</v>
      </c>
    </row>
    <row r="45" spans="2:5" ht="15">
      <c r="B45" s="207" t="s">
        <v>181</v>
      </c>
      <c r="C45" s="83">
        <v>54</v>
      </c>
      <c r="D45" s="84">
        <v>12294000</v>
      </c>
      <c r="E45" s="84">
        <v>9375646</v>
      </c>
    </row>
    <row r="46" spans="2:5" ht="15">
      <c r="B46" s="207" t="s">
        <v>377</v>
      </c>
      <c r="C46" s="83">
        <v>46</v>
      </c>
      <c r="D46" s="84">
        <v>18020000</v>
      </c>
      <c r="E46" s="84">
        <v>12032875</v>
      </c>
    </row>
    <row r="47" spans="2:5" ht="15">
      <c r="B47" s="207" t="s">
        <v>218</v>
      </c>
      <c r="C47" s="83">
        <v>42</v>
      </c>
      <c r="D47" s="84">
        <v>18630000</v>
      </c>
      <c r="E47" s="84">
        <v>18035500</v>
      </c>
    </row>
    <row r="48" spans="2:5" ht="15">
      <c r="B48" s="207" t="s">
        <v>212</v>
      </c>
      <c r="C48" s="83">
        <v>42</v>
      </c>
      <c r="D48" s="84">
        <v>21940000</v>
      </c>
      <c r="E48" s="84">
        <v>7606475</v>
      </c>
    </row>
    <row r="49" spans="2:5" ht="15">
      <c r="B49" s="207" t="s">
        <v>196</v>
      </c>
      <c r="C49" s="83">
        <v>30</v>
      </c>
      <c r="D49" s="84">
        <v>5190000</v>
      </c>
      <c r="E49" s="84">
        <v>4060600</v>
      </c>
    </row>
    <row r="50" spans="2:5" ht="15">
      <c r="B50" s="207" t="s">
        <v>192</v>
      </c>
      <c r="C50" s="83">
        <v>27</v>
      </c>
      <c r="D50" s="84">
        <v>10050000</v>
      </c>
      <c r="E50" s="84">
        <v>4831500</v>
      </c>
    </row>
    <row r="51" spans="2:5" ht="15">
      <c r="B51" s="207" t="s">
        <v>205</v>
      </c>
      <c r="C51" s="83">
        <v>23</v>
      </c>
      <c r="D51" s="84">
        <v>4175000</v>
      </c>
      <c r="E51" s="84">
        <v>3586425</v>
      </c>
    </row>
    <row r="52" spans="2:5" ht="15">
      <c r="B52" s="207" t="s">
        <v>241</v>
      </c>
      <c r="C52" s="83">
        <v>20</v>
      </c>
      <c r="D52" s="84">
        <v>4600000</v>
      </c>
      <c r="E52" s="84">
        <v>3727500</v>
      </c>
    </row>
    <row r="53" spans="2:5" ht="15">
      <c r="B53" s="207" t="s">
        <v>166</v>
      </c>
      <c r="C53" s="83">
        <v>20</v>
      </c>
      <c r="D53" s="84">
        <v>5140000</v>
      </c>
      <c r="E53" s="84">
        <v>2382800</v>
      </c>
    </row>
    <row r="54" spans="2:5" ht="15">
      <c r="B54" s="207" t="s">
        <v>206</v>
      </c>
      <c r="C54" s="83">
        <v>19</v>
      </c>
      <c r="D54" s="84">
        <v>7317000</v>
      </c>
      <c r="E54" s="84">
        <v>1614600</v>
      </c>
    </row>
    <row r="55" spans="2:5" ht="15">
      <c r="B55" s="207" t="s">
        <v>174</v>
      </c>
      <c r="C55" s="83">
        <v>19</v>
      </c>
      <c r="D55" s="84">
        <v>6612000</v>
      </c>
      <c r="E55" s="84">
        <v>4443300</v>
      </c>
    </row>
    <row r="56" spans="2:5" ht="15">
      <c r="B56" s="207" t="s">
        <v>202</v>
      </c>
      <c r="C56" s="83">
        <v>17</v>
      </c>
      <c r="D56" s="84">
        <v>2366625</v>
      </c>
      <c r="E56" s="84">
        <v>1180375</v>
      </c>
    </row>
    <row r="57" spans="2:5" ht="15">
      <c r="B57" s="207" t="s">
        <v>387</v>
      </c>
      <c r="C57" s="83">
        <v>8</v>
      </c>
      <c r="D57" s="84">
        <v>1310000</v>
      </c>
      <c r="E57" s="84">
        <v>1028000</v>
      </c>
    </row>
    <row r="58" spans="2:5" ht="15">
      <c r="B58" s="207" t="s">
        <v>191</v>
      </c>
      <c r="C58" s="83">
        <v>8</v>
      </c>
      <c r="D58" s="84">
        <v>2140000</v>
      </c>
      <c r="E58" s="84">
        <v>980000</v>
      </c>
    </row>
    <row r="59" spans="2:5" ht="15">
      <c r="B59" s="207" t="s">
        <v>185</v>
      </c>
      <c r="C59" s="83">
        <v>7</v>
      </c>
      <c r="D59" s="84">
        <v>970000</v>
      </c>
      <c r="E59" s="84">
        <v>343000</v>
      </c>
    </row>
    <row r="60" spans="2:5" ht="15">
      <c r="B60" s="207" t="s">
        <v>187</v>
      </c>
      <c r="C60" s="83">
        <v>7</v>
      </c>
      <c r="D60" s="84">
        <v>2130000</v>
      </c>
      <c r="E60" s="84">
        <v>1981000</v>
      </c>
    </row>
    <row r="61" spans="2:5" ht="15">
      <c r="B61" s="207" t="s">
        <v>243</v>
      </c>
      <c r="C61" s="83">
        <v>7</v>
      </c>
      <c r="D61" s="84">
        <v>5400000</v>
      </c>
      <c r="E61" s="84">
        <v>3401500</v>
      </c>
    </row>
    <row r="62" spans="2:5" ht="15">
      <c r="B62" s="207" t="s">
        <v>223</v>
      </c>
      <c r="C62" s="83">
        <v>6</v>
      </c>
      <c r="D62" s="84">
        <v>31370000</v>
      </c>
      <c r="E62" s="84">
        <v>29760000</v>
      </c>
    </row>
    <row r="63" spans="2:5" ht="15">
      <c r="B63" s="207" t="s">
        <v>225</v>
      </c>
      <c r="C63" s="83">
        <v>6</v>
      </c>
      <c r="D63" s="84">
        <v>1360000</v>
      </c>
      <c r="E63" s="84">
        <v>700000</v>
      </c>
    </row>
    <row r="64" spans="2:5" ht="15">
      <c r="B64" s="207" t="s">
        <v>219</v>
      </c>
      <c r="C64" s="83">
        <v>6</v>
      </c>
      <c r="D64" s="84">
        <v>1170000</v>
      </c>
      <c r="E64" s="84">
        <v>656000</v>
      </c>
    </row>
    <row r="65" spans="2:5" ht="15">
      <c r="B65" s="207" t="s">
        <v>209</v>
      </c>
      <c r="C65" s="83">
        <v>6</v>
      </c>
      <c r="D65" s="84">
        <v>1395000</v>
      </c>
      <c r="E65" s="84">
        <v>769400</v>
      </c>
    </row>
    <row r="66" spans="2:5" ht="15">
      <c r="B66" s="207" t="s">
        <v>211</v>
      </c>
      <c r="C66" s="83">
        <v>6</v>
      </c>
      <c r="D66" s="84">
        <v>4750000</v>
      </c>
      <c r="E66" s="84">
        <v>2735000</v>
      </c>
    </row>
    <row r="67" spans="2:5" ht="15">
      <c r="B67" s="207" t="s">
        <v>230</v>
      </c>
      <c r="C67" s="83">
        <v>5</v>
      </c>
      <c r="D67" s="84">
        <v>1700000</v>
      </c>
      <c r="E67" s="84">
        <v>992000</v>
      </c>
    </row>
    <row r="68" spans="2:5" ht="15">
      <c r="B68" s="207" t="s">
        <v>229</v>
      </c>
      <c r="C68" s="83">
        <v>5</v>
      </c>
      <c r="D68" s="84">
        <v>8450000</v>
      </c>
      <c r="E68" s="84">
        <v>4516000</v>
      </c>
    </row>
    <row r="69" spans="2:5" ht="15">
      <c r="B69" s="207" t="s">
        <v>175</v>
      </c>
      <c r="C69" s="83">
        <v>5</v>
      </c>
      <c r="D69" s="84">
        <v>5140000</v>
      </c>
      <c r="E69" s="84">
        <v>4734500</v>
      </c>
    </row>
    <row r="70" spans="2:5" ht="15">
      <c r="B70" s="207" t="s">
        <v>190</v>
      </c>
      <c r="C70" s="83">
        <v>4</v>
      </c>
      <c r="D70" s="84">
        <v>450000</v>
      </c>
      <c r="E70" s="84">
        <v>315000</v>
      </c>
    </row>
    <row r="71" spans="2:5" ht="15">
      <c r="B71" s="207" t="s">
        <v>180</v>
      </c>
      <c r="C71" s="83">
        <v>3</v>
      </c>
      <c r="D71" s="84">
        <v>800000</v>
      </c>
      <c r="E71" s="84">
        <v>800000</v>
      </c>
    </row>
    <row r="72" spans="2:5" ht="15">
      <c r="B72" s="207" t="s">
        <v>214</v>
      </c>
      <c r="C72" s="83">
        <v>3</v>
      </c>
      <c r="D72" s="84">
        <v>120000</v>
      </c>
      <c r="E72" s="84">
        <v>64000</v>
      </c>
    </row>
    <row r="73" spans="2:5" ht="15">
      <c r="B73" s="207" t="s">
        <v>193</v>
      </c>
      <c r="C73" s="83">
        <v>3</v>
      </c>
      <c r="D73" s="84">
        <v>2500000</v>
      </c>
      <c r="E73" s="84">
        <v>535000</v>
      </c>
    </row>
    <row r="74" spans="2:5" ht="15">
      <c r="B74" s="207" t="s">
        <v>227</v>
      </c>
      <c r="C74" s="83">
        <v>3</v>
      </c>
      <c r="D74" s="84">
        <v>1700000</v>
      </c>
      <c r="E74" s="84">
        <v>1480000</v>
      </c>
    </row>
    <row r="75" spans="2:5" ht="15">
      <c r="B75" s="207" t="s">
        <v>232</v>
      </c>
      <c r="C75" s="83">
        <v>2</v>
      </c>
      <c r="D75" s="84">
        <v>150000</v>
      </c>
      <c r="E75" s="84">
        <v>100000</v>
      </c>
    </row>
    <row r="76" spans="2:5" ht="15">
      <c r="B76" s="207" t="s">
        <v>189</v>
      </c>
      <c r="C76" s="83">
        <v>2</v>
      </c>
      <c r="D76" s="84">
        <v>950000</v>
      </c>
      <c r="E76" s="84">
        <v>825000</v>
      </c>
    </row>
    <row r="77" spans="2:5" ht="15">
      <c r="B77" s="207" t="s">
        <v>197</v>
      </c>
      <c r="C77" s="83">
        <v>2</v>
      </c>
      <c r="D77" s="84">
        <v>15000</v>
      </c>
      <c r="E77" s="84">
        <v>6950</v>
      </c>
    </row>
    <row r="78" spans="2:5" ht="15">
      <c r="B78" s="207" t="s">
        <v>186</v>
      </c>
      <c r="C78" s="83">
        <v>2</v>
      </c>
      <c r="D78" s="84">
        <v>200000</v>
      </c>
      <c r="E78" s="84">
        <v>40000</v>
      </c>
    </row>
    <row r="79" spans="2:5" ht="15">
      <c r="B79" s="207" t="s">
        <v>240</v>
      </c>
      <c r="C79" s="83">
        <v>2</v>
      </c>
      <c r="D79" s="84">
        <v>600000</v>
      </c>
      <c r="E79" s="84">
        <v>600000</v>
      </c>
    </row>
    <row r="80" spans="2:5" ht="15">
      <c r="B80" s="207" t="s">
        <v>215</v>
      </c>
      <c r="C80" s="83">
        <v>2</v>
      </c>
      <c r="D80" s="84">
        <v>110000</v>
      </c>
      <c r="E80" s="84">
        <v>110000</v>
      </c>
    </row>
    <row r="81" spans="2:5" ht="15">
      <c r="B81" s="207" t="s">
        <v>244</v>
      </c>
      <c r="C81" s="83">
        <v>2</v>
      </c>
      <c r="D81" s="84">
        <v>125000</v>
      </c>
      <c r="E81" s="84">
        <v>111500</v>
      </c>
    </row>
    <row r="82" spans="2:5" ht="15.75" customHeight="1">
      <c r="B82" s="207" t="s">
        <v>234</v>
      </c>
      <c r="C82" s="83">
        <v>2</v>
      </c>
      <c r="D82" s="84">
        <v>2050000</v>
      </c>
      <c r="E82" s="84">
        <v>2025000</v>
      </c>
    </row>
    <row r="83" spans="2:5" ht="15">
      <c r="B83" s="207" t="s">
        <v>208</v>
      </c>
      <c r="C83" s="83">
        <v>2</v>
      </c>
      <c r="D83" s="84">
        <v>550000</v>
      </c>
      <c r="E83" s="84">
        <v>522500</v>
      </c>
    </row>
    <row r="84" spans="2:5" ht="15">
      <c r="B84" s="207" t="s">
        <v>188</v>
      </c>
      <c r="C84" s="83">
        <v>2</v>
      </c>
      <c r="D84" s="84">
        <v>1020000</v>
      </c>
      <c r="E84" s="84">
        <v>402000</v>
      </c>
    </row>
    <row r="85" spans="2:5" ht="15">
      <c r="B85" s="207" t="s">
        <v>231</v>
      </c>
      <c r="C85" s="83">
        <v>2</v>
      </c>
      <c r="D85" s="84">
        <v>50000</v>
      </c>
      <c r="E85" s="84">
        <v>44500</v>
      </c>
    </row>
    <row r="86" spans="2:5" ht="15">
      <c r="B86" s="207" t="s">
        <v>177</v>
      </c>
      <c r="C86" s="83">
        <v>2</v>
      </c>
      <c r="D86" s="84">
        <v>300000</v>
      </c>
      <c r="E86" s="84">
        <v>230000</v>
      </c>
    </row>
    <row r="87" spans="2:5" ht="15">
      <c r="B87" s="207" t="s">
        <v>195</v>
      </c>
      <c r="C87" s="83">
        <v>2</v>
      </c>
      <c r="D87" s="84">
        <v>300000</v>
      </c>
      <c r="E87" s="84">
        <v>298000</v>
      </c>
    </row>
    <row r="88" spans="2:5" ht="15">
      <c r="B88" s="207" t="s">
        <v>168</v>
      </c>
      <c r="C88" s="83">
        <v>2</v>
      </c>
      <c r="D88" s="84">
        <v>530000</v>
      </c>
      <c r="E88" s="84">
        <v>122500</v>
      </c>
    </row>
    <row r="89" spans="2:5" ht="15">
      <c r="B89" s="207" t="s">
        <v>167</v>
      </c>
      <c r="C89" s="83">
        <v>1</v>
      </c>
      <c r="D89" s="84">
        <v>10000</v>
      </c>
      <c r="E89" s="84">
        <v>5000</v>
      </c>
    </row>
    <row r="90" spans="2:5" ht="15">
      <c r="B90" s="207" t="s">
        <v>184</v>
      </c>
      <c r="C90" s="83">
        <v>1</v>
      </c>
      <c r="D90" s="84">
        <v>50000</v>
      </c>
      <c r="E90" s="84">
        <v>25000</v>
      </c>
    </row>
    <row r="91" spans="2:5" ht="15">
      <c r="B91" s="207" t="s">
        <v>182</v>
      </c>
      <c r="C91" s="83">
        <v>1</v>
      </c>
      <c r="D91" s="84">
        <v>360000</v>
      </c>
      <c r="E91" s="84">
        <v>240000</v>
      </c>
    </row>
    <row r="92" spans="2:5" ht="15">
      <c r="B92" s="207" t="s">
        <v>228</v>
      </c>
      <c r="C92" s="83">
        <v>1</v>
      </c>
      <c r="D92" s="84">
        <v>250000</v>
      </c>
      <c r="E92" s="84">
        <v>1000</v>
      </c>
    </row>
    <row r="93" spans="2:5" ht="15">
      <c r="B93" s="207" t="s">
        <v>222</v>
      </c>
      <c r="C93" s="83">
        <v>1</v>
      </c>
      <c r="D93" s="84">
        <v>500000</v>
      </c>
      <c r="E93" s="84">
        <v>50000</v>
      </c>
    </row>
    <row r="94" spans="2:5" ht="15">
      <c r="B94" s="207" t="s">
        <v>169</v>
      </c>
      <c r="C94" s="83">
        <v>1</v>
      </c>
      <c r="D94" s="84">
        <v>300000</v>
      </c>
      <c r="E94" s="84">
        <v>75000</v>
      </c>
    </row>
    <row r="95" spans="2:5" ht="15">
      <c r="B95" s="207" t="s">
        <v>217</v>
      </c>
      <c r="C95" s="83">
        <v>1</v>
      </c>
      <c r="D95" s="84">
        <v>50000</v>
      </c>
      <c r="E95" s="84">
        <v>37500</v>
      </c>
    </row>
    <row r="96" spans="2:5" ht="15">
      <c r="B96" s="207" t="s">
        <v>216</v>
      </c>
      <c r="C96" s="83">
        <v>1</v>
      </c>
      <c r="D96" s="84">
        <v>20000</v>
      </c>
      <c r="E96" s="84">
        <v>10000</v>
      </c>
    </row>
    <row r="97" spans="2:5" ht="15">
      <c r="B97" s="207" t="s">
        <v>245</v>
      </c>
      <c r="C97" s="83">
        <v>1</v>
      </c>
      <c r="D97" s="84">
        <v>20000</v>
      </c>
      <c r="E97" s="84">
        <v>10000</v>
      </c>
    </row>
    <row r="98" spans="2:5" ht="15">
      <c r="B98" s="207" t="s">
        <v>207</v>
      </c>
      <c r="C98" s="83">
        <v>1</v>
      </c>
      <c r="D98" s="84">
        <v>60000</v>
      </c>
      <c r="E98" s="84">
        <v>60000</v>
      </c>
    </row>
    <row r="99" spans="2:5" ht="15">
      <c r="B99" s="207" t="s">
        <v>200</v>
      </c>
      <c r="C99" s="83">
        <v>1</v>
      </c>
      <c r="D99" s="84">
        <v>25000</v>
      </c>
      <c r="E99" s="84">
        <v>25000</v>
      </c>
    </row>
    <row r="100" spans="2:5" ht="15">
      <c r="B100" s="207" t="s">
        <v>201</v>
      </c>
      <c r="C100" s="83">
        <v>1</v>
      </c>
      <c r="D100" s="84">
        <v>100000</v>
      </c>
      <c r="E100" s="84">
        <v>50000</v>
      </c>
    </row>
    <row r="101" spans="2:5" ht="15">
      <c r="B101" s="207" t="s">
        <v>203</v>
      </c>
      <c r="C101" s="83">
        <v>1</v>
      </c>
      <c r="D101" s="84">
        <v>50000</v>
      </c>
      <c r="E101" s="84">
        <v>45000</v>
      </c>
    </row>
    <row r="102" spans="2:5" ht="15" customHeight="1">
      <c r="B102" s="168" t="s">
        <v>32</v>
      </c>
      <c r="C102" s="89">
        <f>SUM(C41:C101)</f>
        <v>3000</v>
      </c>
      <c r="D102" s="89">
        <f>SUM(D41:D101)</f>
        <v>643695725</v>
      </c>
      <c r="E102" s="89">
        <f>SUM(E41:E101)</f>
        <v>496433037</v>
      </c>
    </row>
    <row r="103" ht="15">
      <c r="B103" s="2" t="s">
        <v>18</v>
      </c>
    </row>
  </sheetData>
  <sheetProtection/>
  <mergeCells count="12">
    <mergeCell ref="D7:D9"/>
    <mergeCell ref="E7:E9"/>
    <mergeCell ref="A1:F1"/>
    <mergeCell ref="B36:E36"/>
    <mergeCell ref="B38:B40"/>
    <mergeCell ref="C38:C40"/>
    <mergeCell ref="D38:D40"/>
    <mergeCell ref="E38:E40"/>
    <mergeCell ref="A3:F4"/>
    <mergeCell ref="B5:E5"/>
    <mergeCell ref="B7:B9"/>
    <mergeCell ref="C7:C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&amp;L21.12.2012
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1"/>
  <sheetViews>
    <sheetView workbookViewId="0" topLeftCell="A1">
      <selection activeCell="A2" sqref="A2"/>
    </sheetView>
  </sheetViews>
  <sheetFormatPr defaultColWidth="9.140625" defaultRowHeight="14.25" customHeight="1"/>
  <cols>
    <col min="2" max="2" width="20.57421875" style="209" customWidth="1"/>
    <col min="3" max="4" width="13.8515625" style="0" customWidth="1"/>
    <col min="5" max="5" width="20.8515625" style="0" customWidth="1"/>
    <col min="145" max="145" width="18.00390625" style="0" customWidth="1"/>
    <col min="146" max="147" width="13.8515625" style="0" customWidth="1"/>
    <col min="148" max="148" width="19.421875" style="0" customWidth="1"/>
    <col min="150" max="150" width="11.421875" style="0" customWidth="1"/>
    <col min="152" max="152" width="20.140625" style="0" bestFit="1" customWidth="1"/>
  </cols>
  <sheetData>
    <row r="1" spans="1:6" ht="14.25" customHeight="1" thickBot="1">
      <c r="A1" s="461" t="s">
        <v>426</v>
      </c>
      <c r="B1" s="461"/>
      <c r="C1" s="461"/>
      <c r="D1" s="461"/>
      <c r="E1" s="461"/>
      <c r="F1" s="461"/>
    </row>
    <row r="2" spans="1:6" ht="14.25" customHeight="1">
      <c r="A2" s="151"/>
      <c r="B2" s="151"/>
      <c r="C2" s="151"/>
      <c r="D2" s="151"/>
      <c r="E2" s="151"/>
      <c r="F2" s="151"/>
    </row>
    <row r="3" spans="1:6" ht="14.25" customHeight="1">
      <c r="A3" s="405" t="s">
        <v>437</v>
      </c>
      <c r="B3" s="405"/>
      <c r="C3" s="405"/>
      <c r="D3" s="405"/>
      <c r="E3" s="405"/>
      <c r="F3" s="405"/>
    </row>
    <row r="4" spans="2:5" ht="14.25" customHeight="1">
      <c r="B4" s="527" t="s">
        <v>136</v>
      </c>
      <c r="C4" s="527"/>
      <c r="D4" s="527"/>
      <c r="E4" s="527"/>
    </row>
    <row r="5" spans="2:5" ht="14.25" customHeight="1">
      <c r="B5" s="528" t="s">
        <v>259</v>
      </c>
      <c r="C5" s="531" t="s">
        <v>260</v>
      </c>
      <c r="D5" s="531" t="s">
        <v>257</v>
      </c>
      <c r="E5" s="531" t="s">
        <v>258</v>
      </c>
    </row>
    <row r="6" spans="2:5" ht="14.25" customHeight="1">
      <c r="B6" s="529"/>
      <c r="C6" s="531"/>
      <c r="D6" s="532"/>
      <c r="E6" s="532"/>
    </row>
    <row r="7" spans="2:5" ht="14.25" customHeight="1">
      <c r="B7" s="530"/>
      <c r="C7" s="531"/>
      <c r="D7" s="532"/>
      <c r="E7" s="532"/>
    </row>
    <row r="8" spans="2:5" ht="14.25" customHeight="1">
      <c r="B8" s="178" t="s">
        <v>381</v>
      </c>
      <c r="C8" s="83">
        <v>9</v>
      </c>
      <c r="D8" s="84">
        <v>44329944</v>
      </c>
      <c r="E8" s="84">
        <v>878373</v>
      </c>
    </row>
    <row r="9" spans="2:5" ht="14.25" customHeight="1">
      <c r="B9" s="178" t="s">
        <v>312</v>
      </c>
      <c r="C9" s="83">
        <v>6</v>
      </c>
      <c r="D9" s="84">
        <v>950000</v>
      </c>
      <c r="E9" s="84">
        <v>627500</v>
      </c>
    </row>
    <row r="10" spans="2:5" ht="14.25" customHeight="1">
      <c r="B10" s="178" t="s">
        <v>305</v>
      </c>
      <c r="C10" s="83">
        <v>5</v>
      </c>
      <c r="D10" s="84">
        <v>1400000</v>
      </c>
      <c r="E10" s="84">
        <v>1356000</v>
      </c>
    </row>
    <row r="11" spans="2:5" ht="14.25" customHeight="1">
      <c r="B11" s="178" t="s">
        <v>313</v>
      </c>
      <c r="C11" s="83">
        <v>5</v>
      </c>
      <c r="D11" s="84">
        <v>20050000</v>
      </c>
      <c r="E11" s="84">
        <v>19998750</v>
      </c>
    </row>
    <row r="12" spans="2:5" ht="14.25" customHeight="1">
      <c r="B12" s="178" t="s">
        <v>306</v>
      </c>
      <c r="C12" s="83">
        <v>5</v>
      </c>
      <c r="D12" s="84">
        <v>1700000</v>
      </c>
      <c r="E12" s="84">
        <v>1537500</v>
      </c>
    </row>
    <row r="13" spans="2:5" ht="14.25" customHeight="1">
      <c r="B13" s="178" t="s">
        <v>314</v>
      </c>
      <c r="C13" s="83">
        <v>4</v>
      </c>
      <c r="D13" s="84">
        <v>48232624</v>
      </c>
      <c r="E13" s="84">
        <v>12301394</v>
      </c>
    </row>
    <row r="14" spans="2:5" ht="14.25" customHeight="1">
      <c r="B14" s="178" t="s">
        <v>307</v>
      </c>
      <c r="C14" s="83">
        <v>4</v>
      </c>
      <c r="D14" s="84">
        <v>128426912</v>
      </c>
      <c r="E14" s="84">
        <v>482514</v>
      </c>
    </row>
    <row r="15" spans="2:5" ht="14.25" customHeight="1">
      <c r="B15" s="178" t="s">
        <v>331</v>
      </c>
      <c r="C15" s="83">
        <v>3</v>
      </c>
      <c r="D15" s="84">
        <v>6900000</v>
      </c>
      <c r="E15" s="84">
        <v>4790000</v>
      </c>
    </row>
    <row r="16" spans="2:5" ht="14.25" customHeight="1">
      <c r="B16" s="178" t="s">
        <v>310</v>
      </c>
      <c r="C16" s="83">
        <v>3</v>
      </c>
      <c r="D16" s="84">
        <v>127751912</v>
      </c>
      <c r="E16" s="84">
        <v>127703384</v>
      </c>
    </row>
    <row r="17" spans="2:5" ht="14.25" customHeight="1">
      <c r="B17" s="178" t="s">
        <v>320</v>
      </c>
      <c r="C17" s="83">
        <v>3</v>
      </c>
      <c r="D17" s="84">
        <v>200000</v>
      </c>
      <c r="E17" s="84">
        <v>93750</v>
      </c>
    </row>
    <row r="18" spans="2:5" ht="14.25" customHeight="1">
      <c r="B18" s="178" t="s">
        <v>414</v>
      </c>
      <c r="C18" s="83">
        <v>2</v>
      </c>
      <c r="D18" s="84">
        <v>1050000</v>
      </c>
      <c r="E18" s="84">
        <v>501500</v>
      </c>
    </row>
    <row r="19" spans="2:5" ht="14.25" customHeight="1">
      <c r="B19" s="178" t="s">
        <v>416</v>
      </c>
      <c r="C19" s="83">
        <v>2</v>
      </c>
      <c r="D19" s="84">
        <v>100000</v>
      </c>
      <c r="E19" s="84">
        <v>80000</v>
      </c>
    </row>
    <row r="20" spans="2:5" ht="14.25" customHeight="1">
      <c r="B20" s="178" t="s">
        <v>308</v>
      </c>
      <c r="C20" s="83">
        <v>2</v>
      </c>
      <c r="D20" s="84">
        <v>150000</v>
      </c>
      <c r="E20" s="84">
        <v>110000</v>
      </c>
    </row>
    <row r="21" spans="2:5" ht="14.25" customHeight="1">
      <c r="B21" s="178" t="s">
        <v>309</v>
      </c>
      <c r="C21" s="83">
        <v>2</v>
      </c>
      <c r="D21" s="84">
        <v>127701912</v>
      </c>
      <c r="E21" s="84">
        <v>14</v>
      </c>
    </row>
    <row r="22" spans="2:5" ht="14.25" customHeight="1">
      <c r="B22" s="178" t="s">
        <v>322</v>
      </c>
      <c r="C22" s="83">
        <v>2</v>
      </c>
      <c r="D22" s="84">
        <v>200000</v>
      </c>
      <c r="E22" s="84">
        <v>200000</v>
      </c>
    </row>
    <row r="23" spans="2:5" ht="14.25" customHeight="1">
      <c r="B23" s="178" t="s">
        <v>318</v>
      </c>
      <c r="C23" s="83">
        <v>2</v>
      </c>
      <c r="D23" s="84">
        <v>5050000</v>
      </c>
      <c r="E23" s="84">
        <v>1505500</v>
      </c>
    </row>
    <row r="24" spans="2:5" ht="14.25" customHeight="1">
      <c r="B24" s="178" t="s">
        <v>449</v>
      </c>
      <c r="C24" s="83">
        <v>1</v>
      </c>
      <c r="D24" s="84">
        <v>50000</v>
      </c>
      <c r="E24" s="84">
        <v>33500</v>
      </c>
    </row>
    <row r="25" spans="2:5" ht="14.25" customHeight="1">
      <c r="B25" s="178" t="s">
        <v>450</v>
      </c>
      <c r="C25" s="83">
        <v>1</v>
      </c>
      <c r="D25" s="84">
        <v>50000</v>
      </c>
      <c r="E25" s="84">
        <v>37500</v>
      </c>
    </row>
    <row r="26" spans="2:5" ht="14.25" customHeight="1">
      <c r="B26" s="178" t="s">
        <v>396</v>
      </c>
      <c r="C26" s="83">
        <v>1</v>
      </c>
      <c r="D26" s="84">
        <v>100000</v>
      </c>
      <c r="E26" s="84">
        <v>25000</v>
      </c>
    </row>
    <row r="27" spans="2:5" ht="14.25" customHeight="1">
      <c r="B27" s="178" t="s">
        <v>451</v>
      </c>
      <c r="C27" s="83">
        <v>1</v>
      </c>
      <c r="D27" s="84">
        <v>50000</v>
      </c>
      <c r="E27" s="84">
        <v>16500</v>
      </c>
    </row>
    <row r="28" spans="2:5" ht="14.25" customHeight="1">
      <c r="B28" s="178" t="s">
        <v>369</v>
      </c>
      <c r="C28" s="83">
        <v>1</v>
      </c>
      <c r="D28" s="84">
        <v>200000</v>
      </c>
      <c r="E28" s="84">
        <v>200000</v>
      </c>
    </row>
    <row r="29" spans="2:5" ht="14.25" customHeight="1">
      <c r="B29" s="178" t="s">
        <v>324</v>
      </c>
      <c r="C29" s="83">
        <v>1</v>
      </c>
      <c r="D29" s="84">
        <v>50000</v>
      </c>
      <c r="E29" s="84">
        <v>10000</v>
      </c>
    </row>
    <row r="30" spans="2:5" ht="14.25" customHeight="1">
      <c r="B30" s="178" t="s">
        <v>452</v>
      </c>
      <c r="C30" s="83">
        <v>1</v>
      </c>
      <c r="D30" s="84">
        <v>50000</v>
      </c>
      <c r="E30" s="84">
        <v>50000</v>
      </c>
    </row>
    <row r="31" spans="2:5" ht="14.25" customHeight="1">
      <c r="B31" s="178" t="s">
        <v>371</v>
      </c>
      <c r="C31" s="83">
        <v>1</v>
      </c>
      <c r="D31" s="84">
        <v>50000</v>
      </c>
      <c r="E31" s="84">
        <v>1500</v>
      </c>
    </row>
    <row r="32" spans="2:5" ht="14.25" customHeight="1">
      <c r="B32" s="178" t="s">
        <v>410</v>
      </c>
      <c r="C32" s="83">
        <v>1</v>
      </c>
      <c r="D32" s="84">
        <v>50000</v>
      </c>
      <c r="E32" s="84">
        <v>16650</v>
      </c>
    </row>
    <row r="33" spans="2:5" ht="14.25" customHeight="1">
      <c r="B33" s="178" t="s">
        <v>453</v>
      </c>
      <c r="C33" s="83">
        <v>1</v>
      </c>
      <c r="D33" s="84">
        <v>150000</v>
      </c>
      <c r="E33" s="84">
        <v>100500</v>
      </c>
    </row>
    <row r="34" spans="2:5" ht="14.25" customHeight="1">
      <c r="B34" s="178" t="s">
        <v>454</v>
      </c>
      <c r="C34" s="83">
        <v>1</v>
      </c>
      <c r="D34" s="84">
        <v>50000</v>
      </c>
      <c r="E34" s="84">
        <v>40000</v>
      </c>
    </row>
    <row r="35" spans="2:5" ht="14.25" customHeight="1">
      <c r="B35" s="178" t="s">
        <v>455</v>
      </c>
      <c r="C35" s="83">
        <v>1</v>
      </c>
      <c r="D35" s="84">
        <v>500000</v>
      </c>
      <c r="E35" s="84">
        <v>50000</v>
      </c>
    </row>
    <row r="36" spans="2:5" ht="14.25" customHeight="1">
      <c r="B36" s="178" t="s">
        <v>395</v>
      </c>
      <c r="C36" s="83">
        <v>1</v>
      </c>
      <c r="D36" s="84">
        <v>100000</v>
      </c>
      <c r="E36" s="84">
        <v>20000</v>
      </c>
    </row>
    <row r="37" spans="2:5" ht="14.25" customHeight="1">
      <c r="B37" s="178" t="s">
        <v>368</v>
      </c>
      <c r="C37" s="83">
        <v>1</v>
      </c>
      <c r="D37" s="84">
        <v>10000000</v>
      </c>
      <c r="E37" s="84">
        <v>5000000</v>
      </c>
    </row>
    <row r="38" spans="2:5" ht="14.25" customHeight="1">
      <c r="B38" s="178" t="s">
        <v>389</v>
      </c>
      <c r="C38" s="83">
        <v>1</v>
      </c>
      <c r="D38" s="84">
        <v>60000</v>
      </c>
      <c r="E38" s="84">
        <v>60000</v>
      </c>
    </row>
    <row r="39" spans="2:5" ht="14.25" customHeight="1">
      <c r="B39" s="178" t="s">
        <v>316</v>
      </c>
      <c r="C39" s="83">
        <v>1</v>
      </c>
      <c r="D39" s="84">
        <v>200000</v>
      </c>
      <c r="E39" s="84">
        <v>200000</v>
      </c>
    </row>
    <row r="40" spans="2:5" ht="14.25" customHeight="1">
      <c r="B40" s="178" t="s">
        <v>340</v>
      </c>
      <c r="C40" s="83">
        <v>1</v>
      </c>
      <c r="D40" s="84">
        <v>50000</v>
      </c>
      <c r="E40" s="84">
        <v>25000</v>
      </c>
    </row>
    <row r="41" spans="2:5" ht="14.25" customHeight="1">
      <c r="B41" s="178" t="s">
        <v>456</v>
      </c>
      <c r="C41" s="83">
        <v>1</v>
      </c>
      <c r="D41" s="84">
        <v>164000000</v>
      </c>
      <c r="E41" s="84">
        <v>215</v>
      </c>
    </row>
    <row r="42" spans="2:5" ht="15" customHeight="1">
      <c r="B42" s="536" t="s">
        <v>32</v>
      </c>
      <c r="C42" s="536"/>
      <c r="D42" s="536"/>
      <c r="E42" s="89">
        <f>SUM(E8:E41)</f>
        <v>178052544</v>
      </c>
    </row>
    <row r="43" spans="2:5" ht="14.25" customHeight="1">
      <c r="B43" s="337"/>
      <c r="C43" s="337"/>
      <c r="D43" s="337"/>
      <c r="E43" s="337"/>
    </row>
    <row r="44" spans="2:5" ht="14.25" customHeight="1">
      <c r="B44" s="527" t="s">
        <v>147</v>
      </c>
      <c r="C44" s="527"/>
      <c r="D44" s="527"/>
      <c r="E44" s="527"/>
    </row>
    <row r="45" spans="2:5" ht="14.25" customHeight="1">
      <c r="B45" s="528" t="s">
        <v>259</v>
      </c>
      <c r="C45" s="531" t="s">
        <v>256</v>
      </c>
      <c r="D45" s="537" t="s">
        <v>257</v>
      </c>
      <c r="E45" s="531" t="s">
        <v>258</v>
      </c>
    </row>
    <row r="46" spans="2:5" ht="14.25" customHeight="1">
      <c r="B46" s="529"/>
      <c r="C46" s="531"/>
      <c r="D46" s="538"/>
      <c r="E46" s="532"/>
    </row>
    <row r="47" spans="2:5" ht="14.25" customHeight="1">
      <c r="B47" s="530"/>
      <c r="C47" s="531"/>
      <c r="D47" s="538"/>
      <c r="E47" s="532"/>
    </row>
    <row r="48" spans="2:5" ht="14.25" customHeight="1">
      <c r="B48" s="186" t="s">
        <v>305</v>
      </c>
      <c r="C48" s="83">
        <v>39</v>
      </c>
      <c r="D48" s="84">
        <v>3735000</v>
      </c>
      <c r="E48" s="84">
        <v>3663550</v>
      </c>
    </row>
    <row r="49" spans="2:5" ht="14.25" customHeight="1">
      <c r="B49" s="178" t="s">
        <v>306</v>
      </c>
      <c r="C49" s="83">
        <v>33</v>
      </c>
      <c r="D49" s="84">
        <v>4710000</v>
      </c>
      <c r="E49" s="84">
        <v>3132150</v>
      </c>
    </row>
    <row r="50" spans="2:5" ht="14.25" customHeight="1">
      <c r="B50" s="178" t="s">
        <v>322</v>
      </c>
      <c r="C50" s="83">
        <v>22</v>
      </c>
      <c r="D50" s="84">
        <v>4700000</v>
      </c>
      <c r="E50" s="84">
        <v>1895000</v>
      </c>
    </row>
    <row r="51" spans="2:5" ht="14.25" customHeight="1">
      <c r="B51" s="178" t="s">
        <v>381</v>
      </c>
      <c r="C51" s="83">
        <v>20</v>
      </c>
      <c r="D51" s="84">
        <v>1665000</v>
      </c>
      <c r="E51" s="84">
        <v>1109500</v>
      </c>
    </row>
    <row r="52" spans="2:5" ht="14.25" customHeight="1">
      <c r="B52" s="178" t="s">
        <v>308</v>
      </c>
      <c r="C52" s="83">
        <v>17</v>
      </c>
      <c r="D52" s="84">
        <v>3365000</v>
      </c>
      <c r="E52" s="84">
        <v>2849500</v>
      </c>
    </row>
    <row r="53" spans="2:5" ht="14.25" customHeight="1">
      <c r="B53" s="178" t="s">
        <v>317</v>
      </c>
      <c r="C53" s="83">
        <v>13</v>
      </c>
      <c r="D53" s="84">
        <v>3450000</v>
      </c>
      <c r="E53" s="84">
        <v>2689250</v>
      </c>
    </row>
    <row r="54" spans="2:5" ht="14.25" customHeight="1">
      <c r="B54" s="178" t="s">
        <v>390</v>
      </c>
      <c r="C54" s="83">
        <v>11</v>
      </c>
      <c r="D54" s="84">
        <v>612000</v>
      </c>
      <c r="E54" s="84">
        <v>724600</v>
      </c>
    </row>
    <row r="55" spans="2:5" ht="14.25" customHeight="1">
      <c r="B55" s="178" t="s">
        <v>307</v>
      </c>
      <c r="C55" s="83">
        <v>9</v>
      </c>
      <c r="D55" s="84">
        <v>1308500</v>
      </c>
      <c r="E55" s="84">
        <v>921200</v>
      </c>
    </row>
    <row r="56" spans="2:5" ht="14.25" customHeight="1">
      <c r="B56" s="178" t="s">
        <v>341</v>
      </c>
      <c r="C56" s="83">
        <v>8</v>
      </c>
      <c r="D56" s="84">
        <v>1460000</v>
      </c>
      <c r="E56" s="84">
        <v>1339000</v>
      </c>
    </row>
    <row r="57" spans="2:5" ht="14.25" customHeight="1">
      <c r="B57" s="178" t="s">
        <v>316</v>
      </c>
      <c r="C57" s="83">
        <v>8</v>
      </c>
      <c r="D57" s="84">
        <v>348500</v>
      </c>
      <c r="E57" s="84">
        <v>297400</v>
      </c>
    </row>
    <row r="58" spans="2:5" ht="14.25" customHeight="1">
      <c r="B58" s="178" t="s">
        <v>323</v>
      </c>
      <c r="C58" s="83">
        <v>7</v>
      </c>
      <c r="D58" s="84">
        <v>1000000</v>
      </c>
      <c r="E58" s="84">
        <v>879000</v>
      </c>
    </row>
    <row r="59" spans="2:5" ht="14.25" customHeight="1">
      <c r="B59" s="178" t="s">
        <v>313</v>
      </c>
      <c r="C59" s="83">
        <v>7</v>
      </c>
      <c r="D59" s="84">
        <v>30935000</v>
      </c>
      <c r="E59" s="84">
        <v>30842500</v>
      </c>
    </row>
    <row r="60" spans="2:5" ht="14.25" customHeight="1">
      <c r="B60" s="178" t="s">
        <v>342</v>
      </c>
      <c r="C60" s="83">
        <v>6</v>
      </c>
      <c r="D60" s="84">
        <v>530000</v>
      </c>
      <c r="E60" s="84">
        <v>366000</v>
      </c>
    </row>
    <row r="61" spans="2:5" ht="14.25" customHeight="1">
      <c r="B61" s="178" t="s">
        <v>318</v>
      </c>
      <c r="C61" s="83">
        <v>6</v>
      </c>
      <c r="D61" s="84">
        <v>380000</v>
      </c>
      <c r="E61" s="84">
        <v>219500</v>
      </c>
    </row>
    <row r="62" spans="2:5" ht="14.25" customHeight="1">
      <c r="B62" s="178" t="s">
        <v>312</v>
      </c>
      <c r="C62" s="83">
        <v>5</v>
      </c>
      <c r="D62" s="84">
        <v>70000</v>
      </c>
      <c r="E62" s="84">
        <v>62000</v>
      </c>
    </row>
    <row r="63" spans="2:5" ht="14.25" customHeight="1">
      <c r="B63" s="178" t="s">
        <v>310</v>
      </c>
      <c r="C63" s="83">
        <v>5</v>
      </c>
      <c r="D63" s="84">
        <v>180000</v>
      </c>
      <c r="E63" s="84">
        <v>125000</v>
      </c>
    </row>
    <row r="64" spans="2:5" ht="14.25" customHeight="1">
      <c r="B64" s="178" t="s">
        <v>319</v>
      </c>
      <c r="C64" s="83">
        <v>4</v>
      </c>
      <c r="D64" s="84">
        <v>1050000</v>
      </c>
      <c r="E64" s="84">
        <v>174400</v>
      </c>
    </row>
    <row r="65" spans="2:5" ht="14.25" customHeight="1">
      <c r="B65" s="178" t="s">
        <v>320</v>
      </c>
      <c r="C65" s="83">
        <v>4</v>
      </c>
      <c r="D65" s="84">
        <v>147000</v>
      </c>
      <c r="E65" s="84">
        <v>141000</v>
      </c>
    </row>
    <row r="66" spans="2:5" ht="14.25" customHeight="1">
      <c r="B66" s="178" t="s">
        <v>391</v>
      </c>
      <c r="C66" s="83">
        <v>3</v>
      </c>
      <c r="D66" s="84">
        <v>500000</v>
      </c>
      <c r="E66" s="84">
        <v>426000</v>
      </c>
    </row>
    <row r="67" spans="2:5" ht="14.25" customHeight="1">
      <c r="B67" s="178" t="s">
        <v>314</v>
      </c>
      <c r="C67" s="83">
        <v>3</v>
      </c>
      <c r="D67" s="84">
        <v>460000</v>
      </c>
      <c r="E67" s="84">
        <v>115000</v>
      </c>
    </row>
    <row r="68" spans="2:5" ht="14.25" customHeight="1">
      <c r="B68" s="178" t="s">
        <v>340</v>
      </c>
      <c r="C68" s="83">
        <v>3</v>
      </c>
      <c r="D68" s="84">
        <v>130000</v>
      </c>
      <c r="E68" s="84">
        <v>118000</v>
      </c>
    </row>
    <row r="69" spans="2:5" ht="14.25" customHeight="1">
      <c r="B69" s="178" t="s">
        <v>315</v>
      </c>
      <c r="C69" s="83">
        <v>3</v>
      </c>
      <c r="D69" s="84">
        <v>40000</v>
      </c>
      <c r="E69" s="84">
        <v>21666</v>
      </c>
    </row>
    <row r="70" spans="2:5" ht="14.25" customHeight="1">
      <c r="B70" s="178" t="s">
        <v>333</v>
      </c>
      <c r="C70" s="83">
        <v>2</v>
      </c>
      <c r="D70" s="84">
        <v>110000</v>
      </c>
      <c r="E70" s="84">
        <v>60000</v>
      </c>
    </row>
    <row r="71" spans="2:5" ht="14.25" customHeight="1">
      <c r="B71" s="178" t="s">
        <v>325</v>
      </c>
      <c r="C71" s="83">
        <v>2</v>
      </c>
      <c r="D71" s="84">
        <v>150000</v>
      </c>
      <c r="E71" s="84">
        <v>10000</v>
      </c>
    </row>
    <row r="72" spans="2:5" ht="14.25" customHeight="1">
      <c r="B72" s="178" t="s">
        <v>395</v>
      </c>
      <c r="C72" s="83">
        <v>2</v>
      </c>
      <c r="D72" s="84">
        <v>40000</v>
      </c>
      <c r="E72" s="84">
        <v>8000</v>
      </c>
    </row>
    <row r="73" spans="2:5" ht="14.25" customHeight="1">
      <c r="B73" s="178" t="s">
        <v>309</v>
      </c>
      <c r="C73" s="83">
        <v>2</v>
      </c>
      <c r="D73" s="84">
        <v>235000</v>
      </c>
      <c r="E73" s="84">
        <v>230000</v>
      </c>
    </row>
    <row r="74" spans="2:5" ht="14.25" customHeight="1">
      <c r="B74" s="178" t="s">
        <v>321</v>
      </c>
      <c r="C74" s="83">
        <v>2</v>
      </c>
      <c r="D74" s="84">
        <v>170000</v>
      </c>
      <c r="E74" s="84">
        <v>162000</v>
      </c>
    </row>
    <row r="75" spans="2:5" ht="14.25" customHeight="1">
      <c r="B75" s="178" t="s">
        <v>412</v>
      </c>
      <c r="C75" s="83">
        <v>2</v>
      </c>
      <c r="D75" s="84">
        <v>450000</v>
      </c>
      <c r="E75" s="84">
        <v>225000</v>
      </c>
    </row>
    <row r="76" spans="2:5" ht="14.25" customHeight="1">
      <c r="B76" s="178" t="s">
        <v>311</v>
      </c>
      <c r="C76" s="83">
        <v>2</v>
      </c>
      <c r="D76" s="84">
        <v>300000</v>
      </c>
      <c r="E76" s="84">
        <v>71000</v>
      </c>
    </row>
    <row r="77" spans="2:5" ht="14.25" customHeight="1">
      <c r="B77" s="178" t="s">
        <v>396</v>
      </c>
      <c r="C77" s="83">
        <v>2</v>
      </c>
      <c r="D77" s="84">
        <v>60000</v>
      </c>
      <c r="E77" s="84">
        <v>7500</v>
      </c>
    </row>
    <row r="78" spans="2:5" ht="14.25" customHeight="1">
      <c r="B78" s="178" t="s">
        <v>457</v>
      </c>
      <c r="C78" s="83">
        <v>2</v>
      </c>
      <c r="D78" s="84">
        <v>200000</v>
      </c>
      <c r="E78" s="84">
        <v>150000</v>
      </c>
    </row>
    <row r="79" spans="2:5" ht="14.25" customHeight="1">
      <c r="B79" s="178" t="s">
        <v>458</v>
      </c>
      <c r="C79" s="83">
        <v>1</v>
      </c>
      <c r="D79" s="84">
        <v>10000</v>
      </c>
      <c r="E79" s="84">
        <v>5000</v>
      </c>
    </row>
    <row r="80" spans="2:5" ht="14.25" customHeight="1">
      <c r="B80" s="178" t="s">
        <v>459</v>
      </c>
      <c r="C80" s="83">
        <v>1</v>
      </c>
      <c r="D80" s="84">
        <v>10000</v>
      </c>
      <c r="E80" s="84">
        <v>5000</v>
      </c>
    </row>
    <row r="81" spans="2:5" ht="14.25" customHeight="1">
      <c r="B81" s="178" t="s">
        <v>460</v>
      </c>
      <c r="C81" s="83">
        <v>1</v>
      </c>
      <c r="D81" s="84">
        <v>12000</v>
      </c>
      <c r="E81" s="84">
        <v>4000</v>
      </c>
    </row>
    <row r="82" spans="2:5" ht="14.25" customHeight="1">
      <c r="B82" s="178" t="s">
        <v>461</v>
      </c>
      <c r="C82" s="83">
        <v>1</v>
      </c>
      <c r="D82" s="84">
        <v>25000</v>
      </c>
      <c r="E82" s="84">
        <v>22500</v>
      </c>
    </row>
    <row r="83" spans="2:5" ht="14.25" customHeight="1">
      <c r="B83" s="178" t="s">
        <v>324</v>
      </c>
      <c r="C83" s="83">
        <v>1</v>
      </c>
      <c r="D83" s="84">
        <v>50000</v>
      </c>
      <c r="E83" s="84">
        <v>50000</v>
      </c>
    </row>
    <row r="84" spans="2:5" ht="14.25" customHeight="1">
      <c r="B84" s="178" t="s">
        <v>413</v>
      </c>
      <c r="C84" s="83">
        <v>1</v>
      </c>
      <c r="D84" s="84">
        <v>100000</v>
      </c>
      <c r="E84" s="84">
        <v>50000</v>
      </c>
    </row>
    <row r="85" spans="2:5" ht="14.25" customHeight="1">
      <c r="B85" s="178" t="s">
        <v>414</v>
      </c>
      <c r="C85" s="83">
        <v>1</v>
      </c>
      <c r="D85" s="84">
        <v>10000</v>
      </c>
      <c r="E85" s="84">
        <v>10000</v>
      </c>
    </row>
    <row r="86" spans="2:5" ht="14.25" customHeight="1">
      <c r="B86" s="178" t="s">
        <v>462</v>
      </c>
      <c r="C86" s="83">
        <v>1</v>
      </c>
      <c r="D86" s="84">
        <v>45000</v>
      </c>
      <c r="E86" s="84">
        <v>22950</v>
      </c>
    </row>
    <row r="87" spans="2:5" ht="14.25" customHeight="1">
      <c r="B87" s="178" t="s">
        <v>410</v>
      </c>
      <c r="C87" s="83">
        <v>1</v>
      </c>
      <c r="D87" s="84">
        <v>20000</v>
      </c>
      <c r="E87" s="84">
        <v>20000</v>
      </c>
    </row>
    <row r="88" spans="2:5" ht="14.25" customHeight="1">
      <c r="B88" s="178" t="s">
        <v>415</v>
      </c>
      <c r="C88" s="83">
        <v>1</v>
      </c>
      <c r="D88" s="84">
        <v>100000</v>
      </c>
      <c r="E88" s="84">
        <v>100000</v>
      </c>
    </row>
    <row r="89" spans="2:5" ht="14.25" customHeight="1">
      <c r="B89" s="178" t="s">
        <v>463</v>
      </c>
      <c r="C89" s="83">
        <v>1</v>
      </c>
      <c r="D89" s="84">
        <v>20000</v>
      </c>
      <c r="E89" s="84">
        <v>18000</v>
      </c>
    </row>
    <row r="90" spans="2:5" ht="14.25" customHeight="1">
      <c r="B90" s="178" t="s">
        <v>368</v>
      </c>
      <c r="C90" s="83">
        <v>1</v>
      </c>
      <c r="D90" s="84">
        <v>10000</v>
      </c>
      <c r="E90" s="84">
        <v>3350</v>
      </c>
    </row>
    <row r="91" spans="2:5" ht="14.25" customHeight="1">
      <c r="B91" s="178" t="s">
        <v>371</v>
      </c>
      <c r="C91" s="83">
        <v>1</v>
      </c>
      <c r="D91" s="84">
        <v>10000</v>
      </c>
      <c r="E91" s="84">
        <v>5000</v>
      </c>
    </row>
    <row r="92" spans="2:5" ht="14.25" customHeight="1">
      <c r="B92" s="178" t="s">
        <v>411</v>
      </c>
      <c r="C92" s="83">
        <v>1</v>
      </c>
      <c r="D92" s="84">
        <v>30000</v>
      </c>
      <c r="E92" s="84">
        <v>1200</v>
      </c>
    </row>
    <row r="93" spans="2:5" ht="14.25" customHeight="1">
      <c r="B93" s="178" t="s">
        <v>453</v>
      </c>
      <c r="C93" s="83">
        <v>1</v>
      </c>
      <c r="D93" s="84">
        <v>40000</v>
      </c>
      <c r="E93" s="84">
        <v>20000</v>
      </c>
    </row>
    <row r="94" spans="2:5" ht="14.25" customHeight="1">
      <c r="B94" s="178" t="s">
        <v>464</v>
      </c>
      <c r="C94" s="83">
        <v>1</v>
      </c>
      <c r="D94" s="84">
        <v>10000</v>
      </c>
      <c r="E94" s="84">
        <v>10000</v>
      </c>
    </row>
    <row r="95" spans="2:5" ht="14.25" customHeight="1">
      <c r="B95" s="178" t="s">
        <v>370</v>
      </c>
      <c r="C95" s="83">
        <v>1</v>
      </c>
      <c r="D95" s="84">
        <v>100000</v>
      </c>
      <c r="E95" s="84">
        <v>30000</v>
      </c>
    </row>
    <row r="96" spans="2:5" ht="14.25" customHeight="1">
      <c r="B96" s="178" t="s">
        <v>465</v>
      </c>
      <c r="C96" s="83">
        <v>1</v>
      </c>
      <c r="D96" s="84">
        <v>10000</v>
      </c>
      <c r="E96" s="84">
        <v>5000</v>
      </c>
    </row>
    <row r="97" spans="2:5" ht="14.25" customHeight="1">
      <c r="B97" s="178" t="s">
        <v>369</v>
      </c>
      <c r="C97" s="83">
        <v>1</v>
      </c>
      <c r="D97" s="84">
        <v>50000</v>
      </c>
      <c r="E97" s="84">
        <v>48750</v>
      </c>
    </row>
    <row r="98" spans="2:5" ht="14.25" customHeight="1">
      <c r="B98" s="178" t="s">
        <v>455</v>
      </c>
      <c r="C98" s="83">
        <v>1</v>
      </c>
      <c r="D98" s="84">
        <v>10000</v>
      </c>
      <c r="E98" s="84">
        <v>10000</v>
      </c>
    </row>
    <row r="99" spans="2:5" ht="15" customHeight="1">
      <c r="B99" s="321"/>
      <c r="C99" s="320"/>
      <c r="D99" s="169" t="s">
        <v>32</v>
      </c>
      <c r="E99" s="89">
        <f>SUM(E48:E98)</f>
        <v>53475466</v>
      </c>
    </row>
    <row r="100" spans="2:5" ht="14.25" customHeight="1">
      <c r="B100" s="341"/>
      <c r="C100" s="338"/>
      <c r="D100" s="338"/>
      <c r="E100" s="342"/>
    </row>
    <row r="101" spans="2:4" ht="14.25" customHeight="1">
      <c r="B101" s="208" t="s">
        <v>18</v>
      </c>
      <c r="C101" s="2"/>
      <c r="D101" s="2"/>
    </row>
    <row r="102" spans="2:5" ht="14.25" customHeight="1">
      <c r="B102" s="533" t="s">
        <v>261</v>
      </c>
      <c r="C102" s="533"/>
      <c r="D102" s="533"/>
      <c r="E102" s="533"/>
    </row>
    <row r="103" spans="2:5" ht="14.25" customHeight="1">
      <c r="B103" s="534" t="s">
        <v>382</v>
      </c>
      <c r="C103" s="535"/>
      <c r="D103" s="535"/>
      <c r="E103" s="535"/>
    </row>
    <row r="111" ht="14.25" customHeight="1">
      <c r="F111" s="111"/>
    </row>
  </sheetData>
  <sheetProtection/>
  <mergeCells count="15">
    <mergeCell ref="A1:F1"/>
    <mergeCell ref="A3:F3"/>
    <mergeCell ref="B4:E4"/>
    <mergeCell ref="B42:D42"/>
    <mergeCell ref="B44:E44"/>
    <mergeCell ref="B45:B47"/>
    <mergeCell ref="C45:C47"/>
    <mergeCell ref="D45:D47"/>
    <mergeCell ref="E45:E47"/>
    <mergeCell ref="B102:E102"/>
    <mergeCell ref="B103:E103"/>
    <mergeCell ref="B5:B7"/>
    <mergeCell ref="C5:C7"/>
    <mergeCell ref="D5:D7"/>
    <mergeCell ref="E5:E7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&amp;L21.12.2012&amp;CTÜRKİYE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A6" sqref="A6"/>
    </sheetView>
  </sheetViews>
  <sheetFormatPr defaultColWidth="9.140625" defaultRowHeight="15"/>
  <cols>
    <col min="1" max="1" width="4.28125" style="0" bestFit="1" customWidth="1"/>
    <col min="2" max="2" width="41.140625" style="0" customWidth="1"/>
    <col min="3" max="3" width="12.140625" style="0" customWidth="1"/>
    <col min="4" max="4" width="13.140625" style="0" customWidth="1"/>
    <col min="5" max="5" width="17.140625" style="0" customWidth="1"/>
    <col min="140" max="140" width="4.28125" style="0" bestFit="1" customWidth="1"/>
    <col min="141" max="141" width="41.8515625" style="0" customWidth="1"/>
    <col min="142" max="142" width="12.140625" style="0" customWidth="1"/>
    <col min="143" max="143" width="13.140625" style="0" customWidth="1"/>
    <col min="144" max="144" width="17.140625" style="0" customWidth="1"/>
  </cols>
  <sheetData>
    <row r="1" spans="1:6" ht="18.75" thickBot="1">
      <c r="A1" s="370" t="s">
        <v>426</v>
      </c>
      <c r="B1" s="370"/>
      <c r="C1" s="370"/>
      <c r="D1" s="370"/>
      <c r="E1" s="370"/>
      <c r="F1" s="370"/>
    </row>
    <row r="4" spans="1:5" ht="15" customHeight="1">
      <c r="A4" s="523" t="s">
        <v>438</v>
      </c>
      <c r="B4" s="523"/>
      <c r="C4" s="523"/>
      <c r="D4" s="523"/>
      <c r="E4" s="523"/>
    </row>
    <row r="5" spans="1:5" ht="15" customHeight="1">
      <c r="A5" s="523"/>
      <c r="B5" s="523"/>
      <c r="C5" s="523"/>
      <c r="D5" s="523"/>
      <c r="E5" s="523"/>
    </row>
    <row r="7" spans="2:5" ht="15">
      <c r="B7" s="527" t="s">
        <v>136</v>
      </c>
      <c r="C7" s="527"/>
      <c r="D7" s="527"/>
      <c r="E7" s="527"/>
    </row>
    <row r="8" spans="2:5" ht="15.75" customHeight="1">
      <c r="B8" s="82"/>
      <c r="C8" s="82"/>
      <c r="D8" s="82"/>
      <c r="E8" s="82"/>
    </row>
    <row r="9" spans="1:5" ht="15" customHeight="1">
      <c r="A9" s="531" t="s">
        <v>137</v>
      </c>
      <c r="B9" s="531" t="s">
        <v>262</v>
      </c>
      <c r="C9" s="531" t="s">
        <v>256</v>
      </c>
      <c r="D9" s="531" t="s">
        <v>257</v>
      </c>
      <c r="E9" s="531" t="s">
        <v>258</v>
      </c>
    </row>
    <row r="10" spans="1:5" ht="45" customHeight="1">
      <c r="A10" s="531"/>
      <c r="B10" s="531"/>
      <c r="C10" s="531"/>
      <c r="D10" s="532"/>
      <c r="E10" s="532"/>
    </row>
    <row r="11" spans="1:5" ht="29.25" customHeight="1">
      <c r="A11" s="528"/>
      <c r="B11" s="531"/>
      <c r="C11" s="528"/>
      <c r="D11" s="543"/>
      <c r="E11" s="543"/>
    </row>
    <row r="12" spans="1:5" ht="15">
      <c r="A12" s="90">
        <v>1</v>
      </c>
      <c r="B12" s="354" t="s">
        <v>264</v>
      </c>
      <c r="C12" s="91">
        <v>22</v>
      </c>
      <c r="D12" s="92">
        <v>8742000</v>
      </c>
      <c r="E12" s="92">
        <v>5463520</v>
      </c>
    </row>
    <row r="13" spans="1:5" ht="30">
      <c r="A13" s="90">
        <v>2</v>
      </c>
      <c r="B13" s="52" t="s">
        <v>263</v>
      </c>
      <c r="C13" s="91">
        <v>22</v>
      </c>
      <c r="D13" s="92">
        <v>13220000</v>
      </c>
      <c r="E13" s="92">
        <v>4393025</v>
      </c>
    </row>
    <row r="14" spans="1:5" ht="30">
      <c r="A14" s="90">
        <v>3</v>
      </c>
      <c r="B14" s="122" t="s">
        <v>334</v>
      </c>
      <c r="C14" s="91">
        <v>11</v>
      </c>
      <c r="D14" s="92">
        <v>12225000</v>
      </c>
      <c r="E14" s="92">
        <v>5259762</v>
      </c>
    </row>
    <row r="15" spans="1:5" ht="30">
      <c r="A15" s="90">
        <v>4</v>
      </c>
      <c r="B15" s="122" t="s">
        <v>269</v>
      </c>
      <c r="C15" s="91">
        <v>11</v>
      </c>
      <c r="D15" s="92">
        <v>850000</v>
      </c>
      <c r="E15" s="92">
        <v>283600</v>
      </c>
    </row>
    <row r="16" spans="1:5" ht="30">
      <c r="A16" s="90">
        <v>5</v>
      </c>
      <c r="B16" s="52" t="s">
        <v>348</v>
      </c>
      <c r="C16" s="91">
        <v>11</v>
      </c>
      <c r="D16" s="92">
        <v>1050000</v>
      </c>
      <c r="E16" s="92">
        <v>767500</v>
      </c>
    </row>
    <row r="17" spans="1:5" ht="30">
      <c r="A17" s="90">
        <v>6</v>
      </c>
      <c r="B17" s="363" t="s">
        <v>272</v>
      </c>
      <c r="C17" s="91">
        <v>9</v>
      </c>
      <c r="D17" s="92">
        <v>2900000</v>
      </c>
      <c r="E17" s="92">
        <v>1591249</v>
      </c>
    </row>
    <row r="18" spans="1:5" ht="15">
      <c r="A18" s="90">
        <v>7</v>
      </c>
      <c r="B18" s="363" t="s">
        <v>266</v>
      </c>
      <c r="C18" s="91">
        <v>8</v>
      </c>
      <c r="D18" s="92">
        <v>813000</v>
      </c>
      <c r="E18" s="92">
        <v>735025</v>
      </c>
    </row>
    <row r="19" spans="1:5" ht="30">
      <c r="A19" s="90">
        <v>8</v>
      </c>
      <c r="B19" s="363" t="s">
        <v>345</v>
      </c>
      <c r="C19" s="91">
        <v>8</v>
      </c>
      <c r="D19" s="92">
        <v>25876000</v>
      </c>
      <c r="E19" s="92">
        <v>12503400</v>
      </c>
    </row>
    <row r="20" spans="1:5" ht="15">
      <c r="A20" s="90">
        <v>9</v>
      </c>
      <c r="B20" s="363" t="s">
        <v>417</v>
      </c>
      <c r="C20" s="91">
        <v>8</v>
      </c>
      <c r="D20" s="92">
        <v>74950000</v>
      </c>
      <c r="E20" s="92">
        <v>74849997</v>
      </c>
    </row>
    <row r="21" spans="1:5" ht="15">
      <c r="A21" s="90">
        <v>10</v>
      </c>
      <c r="B21" s="363" t="s">
        <v>343</v>
      </c>
      <c r="C21" s="91">
        <v>8</v>
      </c>
      <c r="D21" s="92">
        <v>650000</v>
      </c>
      <c r="E21" s="92">
        <v>491344</v>
      </c>
    </row>
    <row r="22" spans="1:5" ht="30">
      <c r="A22" s="90">
        <v>11</v>
      </c>
      <c r="B22" s="363" t="s">
        <v>335</v>
      </c>
      <c r="C22" s="91">
        <v>7</v>
      </c>
      <c r="D22" s="92">
        <v>1356250</v>
      </c>
      <c r="E22" s="92">
        <v>1288746</v>
      </c>
    </row>
    <row r="23" spans="1:5" ht="30">
      <c r="A23" s="90">
        <v>12</v>
      </c>
      <c r="B23" s="363" t="s">
        <v>397</v>
      </c>
      <c r="C23" s="91">
        <v>6</v>
      </c>
      <c r="D23" s="92">
        <v>400000</v>
      </c>
      <c r="E23" s="92">
        <v>162622</v>
      </c>
    </row>
    <row r="24" spans="1:5" ht="15">
      <c r="A24" s="90">
        <v>13</v>
      </c>
      <c r="B24" s="363" t="s">
        <v>271</v>
      </c>
      <c r="C24" s="93">
        <v>6</v>
      </c>
      <c r="D24" s="94">
        <v>1000000</v>
      </c>
      <c r="E24" s="94">
        <v>490350</v>
      </c>
    </row>
    <row r="25" spans="1:5" ht="30">
      <c r="A25" s="90">
        <v>14</v>
      </c>
      <c r="B25" s="363" t="s">
        <v>466</v>
      </c>
      <c r="C25" s="93">
        <v>5</v>
      </c>
      <c r="D25" s="94">
        <v>2450000</v>
      </c>
      <c r="E25" s="94">
        <v>2445897</v>
      </c>
    </row>
    <row r="26" spans="1:5" ht="30">
      <c r="A26" s="90">
        <v>15</v>
      </c>
      <c r="B26" s="363" t="s">
        <v>268</v>
      </c>
      <c r="C26" s="93">
        <v>5</v>
      </c>
      <c r="D26" s="94">
        <v>100850000</v>
      </c>
      <c r="E26" s="94">
        <v>29040000</v>
      </c>
    </row>
    <row r="27" spans="1:5" ht="30">
      <c r="A27" s="90">
        <v>16</v>
      </c>
      <c r="B27" s="363" t="s">
        <v>392</v>
      </c>
      <c r="C27" s="93">
        <v>5</v>
      </c>
      <c r="D27" s="94">
        <v>400000</v>
      </c>
      <c r="E27" s="94">
        <v>190001</v>
      </c>
    </row>
    <row r="28" spans="1:5" ht="15">
      <c r="A28" s="90">
        <v>17</v>
      </c>
      <c r="B28" s="363" t="s">
        <v>374</v>
      </c>
      <c r="C28" s="93">
        <v>5</v>
      </c>
      <c r="D28" s="94">
        <v>1150000</v>
      </c>
      <c r="E28" s="94">
        <v>445006</v>
      </c>
    </row>
    <row r="29" spans="1:5" ht="30">
      <c r="A29" s="90">
        <v>18</v>
      </c>
      <c r="B29" s="363" t="s">
        <v>273</v>
      </c>
      <c r="C29" s="93">
        <v>5</v>
      </c>
      <c r="D29" s="94">
        <v>19550000</v>
      </c>
      <c r="E29" s="94">
        <v>1086650</v>
      </c>
    </row>
    <row r="30" spans="1:5" ht="15">
      <c r="A30" s="90">
        <v>19</v>
      </c>
      <c r="B30" s="363" t="s">
        <v>467</v>
      </c>
      <c r="C30" s="93">
        <v>5</v>
      </c>
      <c r="D30" s="94">
        <v>1200000</v>
      </c>
      <c r="E30" s="94">
        <v>542000</v>
      </c>
    </row>
    <row r="31" spans="1:5" ht="15">
      <c r="A31" s="90">
        <v>20</v>
      </c>
      <c r="B31" s="122" t="s">
        <v>336</v>
      </c>
      <c r="C31" s="93">
        <v>5</v>
      </c>
      <c r="D31" s="94">
        <v>1465000</v>
      </c>
      <c r="E31" s="94">
        <v>844648</v>
      </c>
    </row>
    <row r="32" spans="1:5" ht="15" customHeight="1">
      <c r="A32" s="536" t="s">
        <v>32</v>
      </c>
      <c r="B32" s="536"/>
      <c r="C32" s="536"/>
      <c r="D32" s="536"/>
      <c r="E32" s="89">
        <f>SUM(E12:E31)</f>
        <v>142874342</v>
      </c>
    </row>
    <row r="33" spans="2:5" ht="15">
      <c r="B33" s="2" t="s">
        <v>18</v>
      </c>
      <c r="C33" s="2"/>
      <c r="D33" s="2"/>
      <c r="E33" s="85"/>
    </row>
    <row r="34" spans="2:5" ht="15">
      <c r="B34" s="86"/>
      <c r="C34" s="86"/>
      <c r="D34" s="87"/>
      <c r="E34" s="87"/>
    </row>
    <row r="35" spans="2:5" ht="15">
      <c r="B35" s="86"/>
      <c r="C35" s="86"/>
      <c r="D35" s="87"/>
      <c r="E35" s="87"/>
    </row>
    <row r="36" spans="2:5" ht="15">
      <c r="B36" s="86"/>
      <c r="C36" s="86"/>
      <c r="D36" s="87"/>
      <c r="E36" s="87"/>
    </row>
    <row r="37" spans="2:5" ht="15">
      <c r="B37" s="86"/>
      <c r="C37" s="86"/>
      <c r="D37" s="87"/>
      <c r="E37" s="87"/>
    </row>
    <row r="38" spans="2:5" ht="15">
      <c r="B38" s="86"/>
      <c r="C38" s="86"/>
      <c r="D38" s="87"/>
      <c r="E38" s="87"/>
    </row>
    <row r="39" spans="2:5" ht="15">
      <c r="B39" s="86"/>
      <c r="C39" s="86"/>
      <c r="D39" s="87"/>
      <c r="E39" s="87"/>
    </row>
    <row r="40" spans="2:5" ht="15">
      <c r="B40" s="86"/>
      <c r="C40" s="86"/>
      <c r="D40" s="87"/>
      <c r="E40" s="87"/>
    </row>
    <row r="41" spans="2:5" ht="15">
      <c r="B41" s="527" t="s">
        <v>147</v>
      </c>
      <c r="C41" s="527"/>
      <c r="D41" s="527"/>
      <c r="E41" s="527"/>
    </row>
    <row r="42" ht="15.75" customHeight="1"/>
    <row r="43" spans="1:5" ht="30" customHeight="1">
      <c r="A43" s="531" t="s">
        <v>137</v>
      </c>
      <c r="B43" s="531" t="s">
        <v>262</v>
      </c>
      <c r="C43" s="531" t="s">
        <v>256</v>
      </c>
      <c r="D43" s="531" t="s">
        <v>257</v>
      </c>
      <c r="E43" s="531" t="s">
        <v>258</v>
      </c>
    </row>
    <row r="44" spans="1:5" ht="33" customHeight="1">
      <c r="A44" s="531"/>
      <c r="B44" s="531"/>
      <c r="C44" s="531"/>
      <c r="D44" s="532"/>
      <c r="E44" s="532"/>
    </row>
    <row r="45" spans="1:5" ht="0.75" customHeight="1" hidden="1">
      <c r="A45" s="531"/>
      <c r="B45" s="531"/>
      <c r="C45" s="531"/>
      <c r="D45" s="532"/>
      <c r="E45" s="532"/>
    </row>
    <row r="46" spans="1:5" ht="30">
      <c r="A46" s="90">
        <v>1</v>
      </c>
      <c r="B46" s="122" t="s">
        <v>272</v>
      </c>
      <c r="C46" s="91">
        <v>208</v>
      </c>
      <c r="D46" s="92">
        <v>27510003</v>
      </c>
      <c r="E46" s="92">
        <v>24074252</v>
      </c>
    </row>
    <row r="47" spans="1:5" ht="30">
      <c r="A47" s="90">
        <v>2</v>
      </c>
      <c r="B47" s="52" t="s">
        <v>263</v>
      </c>
      <c r="C47" s="91">
        <v>196</v>
      </c>
      <c r="D47" s="92">
        <v>105586288</v>
      </c>
      <c r="E47" s="92">
        <v>78789979</v>
      </c>
    </row>
    <row r="48" spans="1:5" ht="15">
      <c r="A48" s="90">
        <v>3</v>
      </c>
      <c r="B48" s="122" t="s">
        <v>267</v>
      </c>
      <c r="C48" s="91">
        <v>115</v>
      </c>
      <c r="D48" s="92">
        <v>15680000</v>
      </c>
      <c r="E48" s="92">
        <v>13459275</v>
      </c>
    </row>
    <row r="49" spans="1:5" ht="15">
      <c r="A49" s="90">
        <v>4</v>
      </c>
      <c r="B49" s="52" t="s">
        <v>271</v>
      </c>
      <c r="C49" s="91">
        <v>88</v>
      </c>
      <c r="D49" s="92">
        <v>15647001</v>
      </c>
      <c r="E49" s="92">
        <v>4761040</v>
      </c>
    </row>
    <row r="50" spans="1:5" ht="15">
      <c r="A50" s="90">
        <v>5</v>
      </c>
      <c r="B50" s="122" t="s">
        <v>270</v>
      </c>
      <c r="C50" s="91">
        <v>84</v>
      </c>
      <c r="D50" s="92">
        <v>12070000</v>
      </c>
      <c r="E50" s="92">
        <v>9361075</v>
      </c>
    </row>
    <row r="51" spans="1:5" ht="30">
      <c r="A51" s="90">
        <v>6</v>
      </c>
      <c r="B51" s="122" t="s">
        <v>268</v>
      </c>
      <c r="C51" s="91">
        <v>74</v>
      </c>
      <c r="D51" s="92">
        <v>14013101</v>
      </c>
      <c r="E51" s="92">
        <v>10761929</v>
      </c>
    </row>
    <row r="52" spans="1:5" ht="15">
      <c r="A52" s="90">
        <v>7</v>
      </c>
      <c r="B52" s="52" t="s">
        <v>274</v>
      </c>
      <c r="C52" s="91">
        <v>49</v>
      </c>
      <c r="D52" s="92">
        <v>16460000</v>
      </c>
      <c r="E52" s="92">
        <v>9197200</v>
      </c>
    </row>
    <row r="53" spans="1:5" ht="30">
      <c r="A53" s="90">
        <v>8</v>
      </c>
      <c r="B53" s="363" t="s">
        <v>273</v>
      </c>
      <c r="C53" s="91">
        <v>48</v>
      </c>
      <c r="D53" s="92">
        <v>5090020</v>
      </c>
      <c r="E53" s="92">
        <v>3556651</v>
      </c>
    </row>
    <row r="54" spans="1:5" ht="15">
      <c r="A54" s="90">
        <v>9</v>
      </c>
      <c r="B54" s="363" t="s">
        <v>332</v>
      </c>
      <c r="C54" s="91">
        <v>47</v>
      </c>
      <c r="D54" s="92">
        <v>6225000</v>
      </c>
      <c r="E54" s="92">
        <v>4867000</v>
      </c>
    </row>
    <row r="55" spans="1:5" ht="15">
      <c r="A55" s="90">
        <v>10</v>
      </c>
      <c r="B55" s="363" t="s">
        <v>265</v>
      </c>
      <c r="C55" s="91">
        <v>47</v>
      </c>
      <c r="D55" s="92">
        <v>45430200</v>
      </c>
      <c r="E55" s="92">
        <v>13679577</v>
      </c>
    </row>
    <row r="56" spans="1:5" ht="30">
      <c r="A56" s="90">
        <v>11</v>
      </c>
      <c r="B56" s="363" t="s">
        <v>348</v>
      </c>
      <c r="C56" s="91">
        <v>47</v>
      </c>
      <c r="D56" s="92">
        <v>4530001</v>
      </c>
      <c r="E56" s="92">
        <v>3608843</v>
      </c>
    </row>
    <row r="57" spans="1:5" ht="15">
      <c r="A57" s="90">
        <v>12</v>
      </c>
      <c r="B57" s="363" t="s">
        <v>346</v>
      </c>
      <c r="C57" s="91">
        <v>40</v>
      </c>
      <c r="D57" s="92">
        <v>15226000</v>
      </c>
      <c r="E57" s="92">
        <v>8976550</v>
      </c>
    </row>
    <row r="58" spans="1:5" ht="30">
      <c r="A58" s="90">
        <v>13</v>
      </c>
      <c r="B58" s="363" t="s">
        <v>375</v>
      </c>
      <c r="C58" s="93">
        <v>40</v>
      </c>
      <c r="D58" s="94">
        <v>9590000</v>
      </c>
      <c r="E58" s="94">
        <v>4456450</v>
      </c>
    </row>
    <row r="59" spans="1:5" ht="15">
      <c r="A59" s="90">
        <v>14</v>
      </c>
      <c r="B59" s="363" t="s">
        <v>347</v>
      </c>
      <c r="C59" s="93">
        <v>39</v>
      </c>
      <c r="D59" s="94">
        <v>5094000</v>
      </c>
      <c r="E59" s="94">
        <v>3389900</v>
      </c>
    </row>
    <row r="60" spans="1:5" ht="30">
      <c r="A60" s="90">
        <v>15</v>
      </c>
      <c r="B60" s="363" t="s">
        <v>269</v>
      </c>
      <c r="C60" s="93">
        <v>37</v>
      </c>
      <c r="D60" s="94">
        <v>1575850</v>
      </c>
      <c r="E60" s="94">
        <v>1204634</v>
      </c>
    </row>
    <row r="61" spans="1:5" ht="30">
      <c r="A61" s="90">
        <v>16</v>
      </c>
      <c r="B61" s="363" t="s">
        <v>344</v>
      </c>
      <c r="C61" s="93">
        <v>36</v>
      </c>
      <c r="D61" s="94">
        <v>6344999</v>
      </c>
      <c r="E61" s="94">
        <v>4498466</v>
      </c>
    </row>
    <row r="62" spans="1:5" ht="15">
      <c r="A62" s="90">
        <v>17</v>
      </c>
      <c r="B62" s="363" t="s">
        <v>264</v>
      </c>
      <c r="C62" s="93">
        <v>35</v>
      </c>
      <c r="D62" s="94">
        <v>2774009</v>
      </c>
      <c r="E62" s="94">
        <v>2284505</v>
      </c>
    </row>
    <row r="63" spans="1:5" ht="15">
      <c r="A63" s="90">
        <v>18</v>
      </c>
      <c r="B63" s="363" t="s">
        <v>266</v>
      </c>
      <c r="C63" s="93">
        <v>34</v>
      </c>
      <c r="D63" s="94">
        <v>5230813</v>
      </c>
      <c r="E63" s="94">
        <v>3737485</v>
      </c>
    </row>
    <row r="64" spans="1:5" ht="15">
      <c r="A64" s="90">
        <v>19</v>
      </c>
      <c r="B64" s="363" t="s">
        <v>275</v>
      </c>
      <c r="C64" s="93">
        <v>33</v>
      </c>
      <c r="D64" s="94">
        <v>8078000</v>
      </c>
      <c r="E64" s="94">
        <v>7055800</v>
      </c>
    </row>
    <row r="65" spans="1:5" ht="31.5" customHeight="1">
      <c r="A65" s="90">
        <v>20</v>
      </c>
      <c r="B65" s="122" t="s">
        <v>335</v>
      </c>
      <c r="C65" s="93">
        <v>31</v>
      </c>
      <c r="D65" s="94">
        <v>6132001</v>
      </c>
      <c r="E65" s="94">
        <v>5498101</v>
      </c>
    </row>
    <row r="66" spans="1:5" ht="15" customHeight="1">
      <c r="A66" s="539" t="s">
        <v>32</v>
      </c>
      <c r="B66" s="540"/>
      <c r="C66" s="541"/>
      <c r="D66" s="542"/>
      <c r="E66" s="89">
        <f>SUM(E46:E65)</f>
        <v>217218712</v>
      </c>
    </row>
    <row r="67" spans="1:2" ht="15">
      <c r="A67" s="2"/>
      <c r="B67" s="2" t="s">
        <v>18</v>
      </c>
    </row>
  </sheetData>
  <sheetProtection/>
  <mergeCells count="16">
    <mergeCell ref="A1:F1"/>
    <mergeCell ref="A4:E5"/>
    <mergeCell ref="B7:E7"/>
    <mergeCell ref="A9:A11"/>
    <mergeCell ref="B9:B11"/>
    <mergeCell ref="C9:C11"/>
    <mergeCell ref="D9:D11"/>
    <mergeCell ref="E9:E11"/>
    <mergeCell ref="A66:D66"/>
    <mergeCell ref="A32:D32"/>
    <mergeCell ref="B41:E41"/>
    <mergeCell ref="A43:A45"/>
    <mergeCell ref="B43:B45"/>
    <mergeCell ref="C43:C45"/>
    <mergeCell ref="D43:D45"/>
    <mergeCell ref="E43:E4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&amp;L21.12.2012&amp;CTÜRKİYE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B5" sqref="B5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70" t="s">
        <v>420</v>
      </c>
      <c r="B1" s="370"/>
      <c r="C1" s="370"/>
    </row>
    <row r="7" ht="15">
      <c r="B7" s="1"/>
    </row>
    <row r="8" ht="18">
      <c r="B8" s="98" t="s">
        <v>280</v>
      </c>
    </row>
    <row r="9" ht="15.75" thickBot="1"/>
    <row r="10" spans="1:3" ht="15.75">
      <c r="A10" s="99"/>
      <c r="B10" s="100"/>
      <c r="C10" s="101"/>
    </row>
    <row r="11" spans="1:3" ht="25.5">
      <c r="A11" s="102"/>
      <c r="B11" s="103"/>
      <c r="C11" s="277" t="s">
        <v>281</v>
      </c>
    </row>
    <row r="12" spans="1:3" ht="15">
      <c r="A12" s="102"/>
      <c r="B12" s="273" t="s">
        <v>0</v>
      </c>
      <c r="C12" s="278">
        <v>3</v>
      </c>
    </row>
    <row r="13" spans="1:3" ht="15.75">
      <c r="A13" s="104"/>
      <c r="B13" s="274" t="s">
        <v>282</v>
      </c>
      <c r="C13" s="279" t="s">
        <v>283</v>
      </c>
    </row>
    <row r="14" spans="1:3" ht="15.75">
      <c r="A14" s="104"/>
      <c r="B14" s="275" t="s">
        <v>284</v>
      </c>
      <c r="C14" s="280">
        <v>7</v>
      </c>
    </row>
    <row r="15" spans="1:3" ht="13.5" customHeight="1">
      <c r="A15" s="104"/>
      <c r="B15" s="275" t="s">
        <v>285</v>
      </c>
      <c r="C15" s="279">
        <v>8</v>
      </c>
    </row>
    <row r="16" spans="1:3" ht="15" customHeight="1">
      <c r="A16" s="105"/>
      <c r="B16" s="275" t="s">
        <v>378</v>
      </c>
      <c r="C16" s="280">
        <v>9</v>
      </c>
    </row>
    <row r="17" spans="1:3" ht="15.75">
      <c r="A17" s="105"/>
      <c r="B17" s="276" t="s">
        <v>286</v>
      </c>
      <c r="C17" s="280">
        <v>10</v>
      </c>
    </row>
    <row r="18" spans="1:3" ht="15.75">
      <c r="A18" s="105"/>
      <c r="B18" s="274" t="s">
        <v>287</v>
      </c>
      <c r="C18" s="280">
        <v>11</v>
      </c>
    </row>
    <row r="19" spans="1:3" ht="15">
      <c r="A19" s="106"/>
      <c r="B19" s="274" t="s">
        <v>288</v>
      </c>
      <c r="C19" s="281">
        <v>12</v>
      </c>
    </row>
    <row r="20" spans="1:3" ht="15">
      <c r="A20" s="106"/>
      <c r="B20" s="274" t="s">
        <v>289</v>
      </c>
      <c r="C20" s="281" t="s">
        <v>290</v>
      </c>
    </row>
    <row r="21" spans="1:3" ht="15">
      <c r="A21" s="106"/>
      <c r="B21" s="274" t="s">
        <v>291</v>
      </c>
      <c r="C21" s="281" t="s">
        <v>292</v>
      </c>
    </row>
    <row r="22" spans="1:3" ht="15">
      <c r="A22" s="106"/>
      <c r="B22" s="274" t="s">
        <v>293</v>
      </c>
      <c r="C22" s="281" t="s">
        <v>294</v>
      </c>
    </row>
    <row r="23" spans="1:3" ht="15">
      <c r="A23" s="106"/>
      <c r="B23" s="274" t="s">
        <v>366</v>
      </c>
      <c r="C23" s="281" t="s">
        <v>367</v>
      </c>
    </row>
    <row r="24" spans="1:3" ht="15">
      <c r="A24" s="106"/>
      <c r="B24" s="274" t="s">
        <v>295</v>
      </c>
      <c r="C24" s="281" t="s">
        <v>365</v>
      </c>
    </row>
    <row r="25" spans="1:3" ht="15">
      <c r="A25" s="106"/>
      <c r="B25" s="274" t="s">
        <v>296</v>
      </c>
      <c r="C25" s="281" t="s">
        <v>398</v>
      </c>
    </row>
    <row r="26" spans="1:3" ht="15">
      <c r="A26" s="106"/>
      <c r="B26" s="274" t="s">
        <v>297</v>
      </c>
      <c r="C26" s="281" t="s">
        <v>399</v>
      </c>
    </row>
    <row r="27" spans="1:3" ht="15">
      <c r="A27" s="106"/>
      <c r="B27" s="275" t="s">
        <v>298</v>
      </c>
      <c r="C27" s="281" t="s">
        <v>388</v>
      </c>
    </row>
    <row r="28" spans="1:3" ht="15.75" thickBot="1">
      <c r="A28" s="107"/>
      <c r="B28" s="108"/>
      <c r="C28" s="10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4" location="'YABANCI SERMAYE GENEL GÖRÜNÜM'!A1" display="Yabancı Ortak Sermayeli Kurulan Şirketlerin Genel Görünümü"/>
    <hyperlink ref="B25" location="'YABANCI SERMAYE ve İLLER'!A1" display="Yabancı Ortak Sermayeli Kurulan Şirketlerin İllere Göre Dağılımı"/>
    <hyperlink ref="B26" location="'YABANCI SERMAYE ve ÜLKELER'!A1" display="Yabancı Ortak Sermayeli Kurulan Şirketlerin Ülkelere Göre Dağılımı"/>
    <hyperlink ref="B27" location="'YABANCI SERMAYE ve FAALİYETLER'!A1" display="En Çok Yabancı Ortak Sermayeli Şirket Kuruluşu Yapılan İlk 20 İktisadi Faaliyet"/>
    <hyperlink ref="B23" location="'KOOPERATİFLERİN GENEL GÖRÜNÜMÜ'!A1" display="Kurulan Kooperatiflerin Genel Görünümü"/>
    <hyperlink ref="B22" location="'İLLER ( BİRİKİMLİ)'!A1" display="Kurulan ve Kapanan Şirketlerin İllere Göre Birikimli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3:C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77" t="s">
        <v>421</v>
      </c>
      <c r="B2" s="377"/>
      <c r="C2" s="377"/>
      <c r="D2" s="377"/>
      <c r="E2" s="377"/>
      <c r="F2" s="377"/>
      <c r="G2" s="377"/>
      <c r="H2" s="377"/>
      <c r="I2" s="37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78" t="s">
        <v>0</v>
      </c>
      <c r="D6" s="378"/>
      <c r="E6" s="378"/>
      <c r="F6" s="378"/>
    </row>
    <row r="8" ht="15.75" thickBot="1"/>
    <row r="9" spans="1:8" ht="16.5" thickBot="1">
      <c r="A9" s="379"/>
      <c r="B9" s="380"/>
      <c r="C9" s="383" t="s">
        <v>1</v>
      </c>
      <c r="D9" s="384"/>
      <c r="E9" s="384"/>
      <c r="F9" s="384"/>
      <c r="G9" s="385"/>
      <c r="H9" s="386" t="s">
        <v>2</v>
      </c>
    </row>
    <row r="10" spans="1:8" ht="16.5" thickBot="1">
      <c r="A10" s="381"/>
      <c r="B10" s="382"/>
      <c r="C10" s="175" t="s">
        <v>3</v>
      </c>
      <c r="D10" s="176" t="s">
        <v>4</v>
      </c>
      <c r="E10" s="176" t="s">
        <v>5</v>
      </c>
      <c r="F10" s="176" t="s">
        <v>6</v>
      </c>
      <c r="G10" s="177" t="s">
        <v>7</v>
      </c>
      <c r="H10" s="387"/>
    </row>
    <row r="11" spans="1:8" ht="15" customHeight="1">
      <c r="A11" s="388" t="s">
        <v>8</v>
      </c>
      <c r="B11" s="124" t="s">
        <v>9</v>
      </c>
      <c r="C11" s="179">
        <v>524</v>
      </c>
      <c r="D11" s="179">
        <v>0</v>
      </c>
      <c r="E11" s="179">
        <v>0</v>
      </c>
      <c r="F11" s="179">
        <v>2832</v>
      </c>
      <c r="G11" s="179">
        <v>60</v>
      </c>
      <c r="H11" s="344">
        <v>3416</v>
      </c>
    </row>
    <row r="12" spans="1:8" ht="15.75" customHeight="1" thickBot="1">
      <c r="A12" s="373"/>
      <c r="B12" s="125" t="s">
        <v>10</v>
      </c>
      <c r="C12" s="179">
        <v>698123396</v>
      </c>
      <c r="D12" s="179">
        <v>0</v>
      </c>
      <c r="E12" s="179">
        <v>0</v>
      </c>
      <c r="F12" s="179">
        <v>296524950</v>
      </c>
      <c r="G12" s="339"/>
      <c r="H12" s="344">
        <v>994648346</v>
      </c>
    </row>
    <row r="13" spans="1:8" ht="15" customHeight="1">
      <c r="A13" s="374" t="s">
        <v>11</v>
      </c>
      <c r="B13" s="126" t="s">
        <v>12</v>
      </c>
      <c r="C13" s="179">
        <v>4</v>
      </c>
      <c r="D13" s="179">
        <v>0</v>
      </c>
      <c r="E13" s="179">
        <v>0</v>
      </c>
      <c r="F13" s="179">
        <v>64</v>
      </c>
      <c r="G13" s="179">
        <v>0</v>
      </c>
      <c r="H13" s="180">
        <v>68</v>
      </c>
    </row>
    <row r="14" spans="1:8" ht="15" customHeight="1">
      <c r="A14" s="375"/>
      <c r="B14" s="127" t="s">
        <v>13</v>
      </c>
      <c r="C14" s="179">
        <v>64</v>
      </c>
      <c r="D14" s="179">
        <v>0</v>
      </c>
      <c r="E14" s="179">
        <v>0</v>
      </c>
      <c r="F14" s="179">
        <v>4</v>
      </c>
      <c r="G14" s="179">
        <v>0</v>
      </c>
      <c r="H14" s="180">
        <v>68</v>
      </c>
    </row>
    <row r="15" spans="1:8" ht="15.75" customHeight="1" thickBot="1">
      <c r="A15" s="376"/>
      <c r="B15" s="140" t="s">
        <v>14</v>
      </c>
      <c r="C15" s="179">
        <v>253736500</v>
      </c>
      <c r="D15" s="179">
        <v>0</v>
      </c>
      <c r="E15" s="179">
        <v>0</v>
      </c>
      <c r="F15" s="179">
        <v>64085600</v>
      </c>
      <c r="G15" s="179">
        <v>0</v>
      </c>
      <c r="H15" s="180">
        <v>317822100</v>
      </c>
    </row>
    <row r="16" spans="1:8" ht="15.75" customHeight="1">
      <c r="A16" s="371" t="s">
        <v>15</v>
      </c>
      <c r="B16" s="139" t="s">
        <v>9</v>
      </c>
      <c r="C16" s="324">
        <v>311</v>
      </c>
      <c r="D16" s="324">
        <v>2</v>
      </c>
      <c r="E16" s="324">
        <v>0</v>
      </c>
      <c r="F16" s="324">
        <v>879</v>
      </c>
      <c r="G16" s="325">
        <v>2</v>
      </c>
      <c r="H16" s="345">
        <v>1194</v>
      </c>
    </row>
    <row r="17" spans="1:8" ht="15.75" customHeight="1">
      <c r="A17" s="372"/>
      <c r="B17" s="128" t="s">
        <v>326</v>
      </c>
      <c r="C17" s="179">
        <v>5447931188</v>
      </c>
      <c r="D17" s="179">
        <v>780000</v>
      </c>
      <c r="E17" s="179">
        <v>0</v>
      </c>
      <c r="F17" s="179">
        <v>593270542</v>
      </c>
      <c r="G17" s="179">
        <v>35070</v>
      </c>
      <c r="H17" s="344">
        <v>6042016800</v>
      </c>
    </row>
    <row r="18" spans="1:8" ht="15.75" customHeight="1" thickBot="1">
      <c r="A18" s="373"/>
      <c r="B18" s="125" t="s">
        <v>14</v>
      </c>
      <c r="C18" s="179">
        <v>11359925469</v>
      </c>
      <c r="D18" s="179">
        <v>1200000</v>
      </c>
      <c r="E18" s="179">
        <v>0</v>
      </c>
      <c r="F18" s="179">
        <v>1916233348</v>
      </c>
      <c r="G18" s="179">
        <v>169000</v>
      </c>
      <c r="H18" s="344">
        <v>13277528135</v>
      </c>
    </row>
    <row r="19" spans="1:8" ht="15" customHeight="1">
      <c r="A19" s="374" t="s">
        <v>16</v>
      </c>
      <c r="B19" s="129" t="s">
        <v>9</v>
      </c>
      <c r="C19" s="179">
        <v>10</v>
      </c>
      <c r="D19" s="179">
        <v>0</v>
      </c>
      <c r="E19" s="179">
        <v>0</v>
      </c>
      <c r="F19" s="179">
        <v>10</v>
      </c>
      <c r="G19" s="179">
        <v>0</v>
      </c>
      <c r="H19" s="180">
        <v>20</v>
      </c>
    </row>
    <row r="20" spans="1:8" ht="15" customHeight="1">
      <c r="A20" s="375"/>
      <c r="B20" s="130" t="s">
        <v>326</v>
      </c>
      <c r="C20" s="179">
        <v>163500000</v>
      </c>
      <c r="D20" s="179">
        <v>0</v>
      </c>
      <c r="E20" s="179">
        <v>0</v>
      </c>
      <c r="F20" s="179">
        <v>30950000</v>
      </c>
      <c r="G20" s="179">
        <v>0</v>
      </c>
      <c r="H20" s="180">
        <v>194450000</v>
      </c>
    </row>
    <row r="21" spans="1:8" ht="15.75" customHeight="1" thickBot="1">
      <c r="A21" s="376"/>
      <c r="B21" s="131" t="s">
        <v>14</v>
      </c>
      <c r="C21" s="179">
        <v>53747400</v>
      </c>
      <c r="D21" s="179">
        <v>0</v>
      </c>
      <c r="E21" s="179">
        <v>0</v>
      </c>
      <c r="F21" s="179">
        <v>10565000</v>
      </c>
      <c r="G21" s="179">
        <v>0</v>
      </c>
      <c r="H21" s="180">
        <v>64312400</v>
      </c>
    </row>
    <row r="22" spans="1:8" ht="16.5" thickBot="1">
      <c r="A22" s="123" t="s">
        <v>17</v>
      </c>
      <c r="B22" s="132" t="s">
        <v>9</v>
      </c>
      <c r="C22" s="210">
        <v>151</v>
      </c>
      <c r="D22" s="210">
        <v>7</v>
      </c>
      <c r="E22" s="210">
        <v>2</v>
      </c>
      <c r="F22" s="210">
        <v>987</v>
      </c>
      <c r="G22" s="210">
        <v>135</v>
      </c>
      <c r="H22" s="346">
        <v>1282</v>
      </c>
    </row>
    <row r="24" spans="1:2" ht="15">
      <c r="A24" s="121" t="s">
        <v>18</v>
      </c>
      <c r="B24" s="12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&amp;L21.12.2012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85" workbookViewId="0" topLeftCell="A91">
      <selection activeCell="K146" sqref="K146"/>
    </sheetView>
  </sheetViews>
  <sheetFormatPr defaultColWidth="6.7109375" defaultRowHeight="11.25" customHeight="1"/>
  <cols>
    <col min="1" max="1" width="19.421875" style="218" customWidth="1"/>
    <col min="2" max="2" width="5.7109375" style="40" bestFit="1" customWidth="1"/>
    <col min="3" max="3" width="10.140625" style="41" customWidth="1"/>
    <col min="4" max="5" width="4.28125" style="40" bestFit="1" customWidth="1"/>
    <col min="6" max="6" width="11.57421875" style="41" customWidth="1"/>
    <col min="7" max="7" width="11.28125" style="40" customWidth="1"/>
    <col min="8" max="8" width="11.7109375" style="40" customWidth="1"/>
    <col min="9" max="9" width="6.7109375" style="40" customWidth="1"/>
    <col min="10" max="10" width="5.7109375" style="4" customWidth="1"/>
    <col min="11" max="165" width="9.140625" style="4" customWidth="1"/>
    <col min="166" max="166" width="19.421875" style="4" customWidth="1"/>
    <col min="167" max="167" width="5.7109375" style="4" bestFit="1" customWidth="1"/>
    <col min="168" max="168" width="10.140625" style="4" customWidth="1"/>
    <col min="169" max="170" width="4.28125" style="4" bestFit="1" customWidth="1"/>
    <col min="171" max="171" width="11.57421875" style="4" customWidth="1"/>
    <col min="172" max="172" width="11.28125" style="4" customWidth="1"/>
    <col min="173" max="173" width="11.7109375" style="4" customWidth="1"/>
    <col min="174" max="16384" width="6.7109375" style="4" customWidth="1"/>
  </cols>
  <sheetData>
    <row r="1" spans="1:9" ht="21.75" customHeight="1" thickBot="1">
      <c r="A1" s="404" t="s">
        <v>422</v>
      </c>
      <c r="B1" s="370"/>
      <c r="C1" s="370"/>
      <c r="D1" s="370"/>
      <c r="E1" s="370"/>
      <c r="F1" s="370"/>
      <c r="G1" s="370"/>
      <c r="H1" s="370"/>
      <c r="I1" s="370"/>
    </row>
    <row r="2" spans="1:9" ht="19.5" customHeight="1" thickBot="1">
      <c r="A2" s="405" t="s">
        <v>19</v>
      </c>
      <c r="B2" s="405"/>
      <c r="C2" s="405"/>
      <c r="D2" s="405"/>
      <c r="E2" s="405"/>
      <c r="F2" s="405"/>
      <c r="G2" s="405"/>
      <c r="H2" s="405"/>
      <c r="I2" s="405"/>
    </row>
    <row r="3" spans="1:9" ht="11.25" customHeight="1">
      <c r="A3" s="406" t="s">
        <v>20</v>
      </c>
      <c r="B3" s="409" t="s">
        <v>8</v>
      </c>
      <c r="C3" s="409"/>
      <c r="D3" s="409" t="s">
        <v>11</v>
      </c>
      <c r="E3" s="409"/>
      <c r="F3" s="409"/>
      <c r="G3" s="112" t="s">
        <v>21</v>
      </c>
      <c r="H3" s="112" t="s">
        <v>22</v>
      </c>
      <c r="I3" s="5" t="s">
        <v>17</v>
      </c>
    </row>
    <row r="4" spans="1:9" ht="11.25" customHeight="1">
      <c r="A4" s="407"/>
      <c r="B4" s="6"/>
      <c r="C4" s="7"/>
      <c r="D4" s="410" t="s">
        <v>9</v>
      </c>
      <c r="E4" s="410"/>
      <c r="F4" s="8"/>
      <c r="G4" s="6"/>
      <c r="H4" s="6"/>
      <c r="I4" s="9"/>
    </row>
    <row r="5" spans="1:9" ht="11.25" customHeight="1">
      <c r="A5" s="407"/>
      <c r="B5" s="113" t="s">
        <v>9</v>
      </c>
      <c r="C5" s="113" t="s">
        <v>10</v>
      </c>
      <c r="D5" s="410"/>
      <c r="E5" s="410"/>
      <c r="F5" s="10" t="s">
        <v>14</v>
      </c>
      <c r="G5" s="113" t="s">
        <v>9</v>
      </c>
      <c r="H5" s="113" t="s">
        <v>9</v>
      </c>
      <c r="I5" s="11" t="s">
        <v>9</v>
      </c>
    </row>
    <row r="6" spans="1:9" ht="11.25" customHeight="1" thickBot="1">
      <c r="A6" s="408"/>
      <c r="B6" s="12"/>
      <c r="C6" s="13"/>
      <c r="D6" s="12" t="s">
        <v>23</v>
      </c>
      <c r="E6" s="12" t="s">
        <v>24</v>
      </c>
      <c r="F6" s="13"/>
      <c r="G6" s="12"/>
      <c r="H6" s="12"/>
      <c r="I6" s="14"/>
    </row>
    <row r="7" spans="1:9" s="16" customFormat="1" ht="11.25" customHeight="1">
      <c r="A7" s="211" t="s">
        <v>25</v>
      </c>
      <c r="B7" s="15">
        <f>B14+B21+B28+B35+B42+B49+B56+B63+B71+B78+B85+B92+B99+B106+B113+B120+B127+B137+B144+B151+B158</f>
        <v>3416</v>
      </c>
      <c r="C7" s="15">
        <f>C14+C21+C28+C35+C42+C49+C56+C63+C71+C78+C85+C92+C99+C106+C113+C120+C127+C137+C144+C151+C158</f>
        <v>994648346</v>
      </c>
      <c r="D7" s="15">
        <f aca="true" t="shared" si="0" ref="D7:I7">D14+D21+D28+D35+D42+D49+D56+D63+D71+D78+D85+D92+D99+D106+D113+D120+D127+D137+D144+D151+D158</f>
        <v>68</v>
      </c>
      <c r="E7" s="15">
        <f t="shared" si="0"/>
        <v>68</v>
      </c>
      <c r="F7" s="15">
        <f t="shared" si="0"/>
        <v>317822100</v>
      </c>
      <c r="G7" s="15">
        <f t="shared" si="0"/>
        <v>1194</v>
      </c>
      <c r="H7" s="15">
        <f t="shared" si="0"/>
        <v>20</v>
      </c>
      <c r="I7" s="133">
        <f t="shared" si="0"/>
        <v>1282</v>
      </c>
    </row>
    <row r="8" spans="1:9" s="16" customFormat="1" ht="11.25" customHeight="1">
      <c r="A8" s="211" t="s">
        <v>26</v>
      </c>
      <c r="B8" s="15">
        <f aca="true" t="shared" si="1" ref="B8:I8">B15+B22+B29+B36+B43+B50+B57+B64+B72+B79+B86+B93+B100+B107+B114+B121+B128+B138+B145+B152+B159</f>
        <v>524</v>
      </c>
      <c r="C8" s="15">
        <f t="shared" si="1"/>
        <v>698123396</v>
      </c>
      <c r="D8" s="15">
        <f t="shared" si="1"/>
        <v>4</v>
      </c>
      <c r="E8" s="15">
        <f t="shared" si="1"/>
        <v>64</v>
      </c>
      <c r="F8" s="15">
        <f t="shared" si="1"/>
        <v>253736500</v>
      </c>
      <c r="G8" s="15">
        <f t="shared" si="1"/>
        <v>311</v>
      </c>
      <c r="H8" s="15">
        <f t="shared" si="1"/>
        <v>10</v>
      </c>
      <c r="I8" s="134">
        <f t="shared" si="1"/>
        <v>151</v>
      </c>
    </row>
    <row r="9" spans="1:9" s="16" customFormat="1" ht="11.25" customHeight="1">
      <c r="A9" s="211" t="s">
        <v>27</v>
      </c>
      <c r="B9" s="15">
        <f aca="true" t="shared" si="2" ref="B9:I9">B16+B23+B30+B37+B44+B51+B58+B65+B73+B80+B87+B94+B101+B108+B115+B122+B129+B139+B146+B153+B160</f>
        <v>0</v>
      </c>
      <c r="C9" s="15">
        <f t="shared" si="2"/>
        <v>0</v>
      </c>
      <c r="D9" s="15">
        <f t="shared" si="2"/>
        <v>0</v>
      </c>
      <c r="E9" s="15">
        <f t="shared" si="2"/>
        <v>0</v>
      </c>
      <c r="F9" s="15">
        <f t="shared" si="2"/>
        <v>0</v>
      </c>
      <c r="G9" s="15">
        <f t="shared" si="2"/>
        <v>2</v>
      </c>
      <c r="H9" s="15">
        <f t="shared" si="2"/>
        <v>0</v>
      </c>
      <c r="I9" s="134">
        <f t="shared" si="2"/>
        <v>7</v>
      </c>
    </row>
    <row r="10" spans="1:9" s="16" customFormat="1" ht="11.25" customHeight="1">
      <c r="A10" s="211" t="s">
        <v>28</v>
      </c>
      <c r="B10" s="15">
        <f aca="true" t="shared" si="3" ref="B10:I10">B17+B24+B31+B38+B45+B52+B59+B66+B74+B81+B88+B95+B102+B109+B116+B123+B130+B140+B147+B154+B161</f>
        <v>0</v>
      </c>
      <c r="C10" s="15">
        <f t="shared" si="3"/>
        <v>0</v>
      </c>
      <c r="D10" s="15">
        <f t="shared" si="3"/>
        <v>0</v>
      </c>
      <c r="E10" s="15">
        <f t="shared" si="3"/>
        <v>0</v>
      </c>
      <c r="F10" s="15">
        <f t="shared" si="3"/>
        <v>0</v>
      </c>
      <c r="G10" s="15">
        <f t="shared" si="3"/>
        <v>0</v>
      </c>
      <c r="H10" s="15">
        <f t="shared" si="3"/>
        <v>0</v>
      </c>
      <c r="I10" s="134">
        <f t="shared" si="3"/>
        <v>2</v>
      </c>
    </row>
    <row r="11" spans="1:9" s="16" customFormat="1" ht="11.25">
      <c r="A11" s="211" t="s">
        <v>29</v>
      </c>
      <c r="B11" s="15">
        <f aca="true" t="shared" si="4" ref="B11:I11">B18+B25+B32+B39+B46+B53+B60+B67+B75+B82+B89+B96+B103+B110+B117+B124+B131+B141+B148+B155+B162</f>
        <v>2832</v>
      </c>
      <c r="C11" s="15">
        <f t="shared" si="4"/>
        <v>296524950</v>
      </c>
      <c r="D11" s="15">
        <f t="shared" si="4"/>
        <v>64</v>
      </c>
      <c r="E11" s="15">
        <f t="shared" si="4"/>
        <v>4</v>
      </c>
      <c r="F11" s="15">
        <f t="shared" si="4"/>
        <v>64085600</v>
      </c>
      <c r="G11" s="15">
        <f t="shared" si="4"/>
        <v>879</v>
      </c>
      <c r="H11" s="15">
        <f t="shared" si="4"/>
        <v>10</v>
      </c>
      <c r="I11" s="134">
        <f t="shared" si="4"/>
        <v>987</v>
      </c>
    </row>
    <row r="12" spans="1:9" s="16" customFormat="1" ht="11.25" customHeight="1" thickBot="1">
      <c r="A12" s="212" t="s">
        <v>30</v>
      </c>
      <c r="B12" s="15">
        <f aca="true" t="shared" si="5" ref="B12:I12">B19+B26+B33+B40+B47+B54+B61+B68+B76+B83+B90+B97+B104+B111+B118+B125+B132+B142+B149+B156+B163</f>
        <v>60</v>
      </c>
      <c r="C12" s="15">
        <f t="shared" si="5"/>
        <v>0</v>
      </c>
      <c r="D12" s="15">
        <f t="shared" si="5"/>
        <v>0</v>
      </c>
      <c r="E12" s="15">
        <f t="shared" si="5"/>
        <v>0</v>
      </c>
      <c r="F12" s="15">
        <f t="shared" si="5"/>
        <v>0</v>
      </c>
      <c r="G12" s="15">
        <f t="shared" si="5"/>
        <v>2</v>
      </c>
      <c r="H12" s="15">
        <f t="shared" si="5"/>
        <v>0</v>
      </c>
      <c r="I12" s="135">
        <f t="shared" si="5"/>
        <v>135</v>
      </c>
    </row>
    <row r="13" spans="1:9" s="16" customFormat="1" ht="14.25" customHeight="1" thickBot="1">
      <c r="A13" s="392" t="s">
        <v>31</v>
      </c>
      <c r="B13" s="396"/>
      <c r="C13" s="396"/>
      <c r="D13" s="396"/>
      <c r="E13" s="396"/>
      <c r="F13" s="396"/>
      <c r="G13" s="396"/>
      <c r="H13" s="396"/>
      <c r="I13" s="400"/>
    </row>
    <row r="14" spans="1:9" s="16" customFormat="1" ht="11.25" customHeight="1">
      <c r="A14" s="213" t="s">
        <v>32</v>
      </c>
      <c r="B14" s="17">
        <v>62</v>
      </c>
      <c r="C14" s="17">
        <v>6726000</v>
      </c>
      <c r="D14" s="17">
        <v>0</v>
      </c>
      <c r="E14" s="17">
        <v>0</v>
      </c>
      <c r="F14" s="17">
        <v>0</v>
      </c>
      <c r="G14" s="17">
        <v>18</v>
      </c>
      <c r="H14" s="17">
        <v>0</v>
      </c>
      <c r="I14" s="136">
        <v>22</v>
      </c>
    </row>
    <row r="15" spans="1:9" s="16" customFormat="1" ht="11.25" customHeight="1">
      <c r="A15" s="213" t="s">
        <v>33</v>
      </c>
      <c r="B15" s="18">
        <v>8</v>
      </c>
      <c r="C15" s="19">
        <v>1100000</v>
      </c>
      <c r="D15" s="20">
        <v>0</v>
      </c>
      <c r="E15" s="21">
        <v>0</v>
      </c>
      <c r="F15" s="22">
        <v>0</v>
      </c>
      <c r="G15" s="21">
        <v>4</v>
      </c>
      <c r="H15" s="20">
        <v>0</v>
      </c>
      <c r="I15" s="23">
        <v>0</v>
      </c>
    </row>
    <row r="16" spans="1:9" s="16" customFormat="1" ht="11.25" customHeight="1">
      <c r="A16" s="213" t="s">
        <v>34</v>
      </c>
      <c r="B16" s="18">
        <v>0</v>
      </c>
      <c r="C16" s="19">
        <v>0</v>
      </c>
      <c r="D16" s="20">
        <v>0</v>
      </c>
      <c r="E16" s="20">
        <v>0</v>
      </c>
      <c r="F16" s="19">
        <v>0</v>
      </c>
      <c r="G16" s="20">
        <v>0</v>
      </c>
      <c r="H16" s="20">
        <v>0</v>
      </c>
      <c r="I16" s="24">
        <v>0</v>
      </c>
    </row>
    <row r="17" spans="1:9" ht="11.25" customHeight="1">
      <c r="A17" s="213" t="s">
        <v>35</v>
      </c>
      <c r="B17" s="18">
        <v>0</v>
      </c>
      <c r="C17" s="19">
        <v>0</v>
      </c>
      <c r="D17" s="20">
        <v>0</v>
      </c>
      <c r="E17" s="20">
        <v>0</v>
      </c>
      <c r="F17" s="19">
        <v>0</v>
      </c>
      <c r="G17" s="20">
        <v>0</v>
      </c>
      <c r="H17" s="20">
        <v>0</v>
      </c>
      <c r="I17" s="24">
        <v>0</v>
      </c>
    </row>
    <row r="18" spans="1:10" ht="11.25" customHeight="1">
      <c r="A18" s="213" t="s">
        <v>36</v>
      </c>
      <c r="B18" s="18">
        <v>38</v>
      </c>
      <c r="C18" s="19">
        <v>5626000</v>
      </c>
      <c r="D18" s="20">
        <v>0</v>
      </c>
      <c r="E18" s="20">
        <v>0</v>
      </c>
      <c r="F18" s="19">
        <v>0</v>
      </c>
      <c r="G18" s="21">
        <v>14</v>
      </c>
      <c r="H18" s="20">
        <v>0</v>
      </c>
      <c r="I18" s="23">
        <v>11</v>
      </c>
      <c r="J18" s="25"/>
    </row>
    <row r="19" spans="1:9" ht="11.25" customHeight="1" thickBot="1">
      <c r="A19" s="214" t="s">
        <v>30</v>
      </c>
      <c r="B19" s="26">
        <v>16</v>
      </c>
      <c r="C19" s="27">
        <v>0</v>
      </c>
      <c r="D19" s="28">
        <v>0</v>
      </c>
      <c r="E19" s="28">
        <v>0</v>
      </c>
      <c r="F19" s="27">
        <v>0</v>
      </c>
      <c r="G19" s="29">
        <v>0</v>
      </c>
      <c r="H19" s="28">
        <v>0</v>
      </c>
      <c r="I19" s="30">
        <v>11</v>
      </c>
    </row>
    <row r="20" spans="1:9" ht="13.5" customHeight="1" thickBot="1">
      <c r="A20" s="392" t="s">
        <v>37</v>
      </c>
      <c r="B20" s="393"/>
      <c r="C20" s="393"/>
      <c r="D20" s="393"/>
      <c r="E20" s="393"/>
      <c r="F20" s="393"/>
      <c r="G20" s="393"/>
      <c r="H20" s="393"/>
      <c r="I20" s="394"/>
    </row>
    <row r="21" spans="1:9" ht="11.25" customHeight="1">
      <c r="A21" s="213" t="s">
        <v>32</v>
      </c>
      <c r="B21" s="17">
        <v>30</v>
      </c>
      <c r="C21" s="17">
        <v>11190000</v>
      </c>
      <c r="D21" s="17">
        <v>1</v>
      </c>
      <c r="E21" s="17">
        <v>1</v>
      </c>
      <c r="F21" s="17">
        <v>11317100</v>
      </c>
      <c r="G21" s="17">
        <v>18</v>
      </c>
      <c r="H21" s="17">
        <v>0</v>
      </c>
      <c r="I21" s="136">
        <v>11</v>
      </c>
    </row>
    <row r="22" spans="1:9" ht="11.25" customHeight="1">
      <c r="A22" s="213" t="s">
        <v>33</v>
      </c>
      <c r="B22" s="18">
        <v>8</v>
      </c>
      <c r="C22" s="19">
        <v>6340000</v>
      </c>
      <c r="D22" s="20">
        <v>1</v>
      </c>
      <c r="E22" s="21">
        <v>0</v>
      </c>
      <c r="F22" s="22">
        <v>0</v>
      </c>
      <c r="G22" s="21">
        <v>8</v>
      </c>
      <c r="H22" s="20">
        <v>0</v>
      </c>
      <c r="I22" s="24">
        <v>0</v>
      </c>
    </row>
    <row r="23" spans="1:9" s="16" customFormat="1" ht="11.25" customHeight="1">
      <c r="A23" s="213" t="s">
        <v>34</v>
      </c>
      <c r="B23" s="18">
        <v>0</v>
      </c>
      <c r="C23" s="19">
        <v>0</v>
      </c>
      <c r="D23" s="20">
        <v>0</v>
      </c>
      <c r="E23" s="20">
        <v>0</v>
      </c>
      <c r="F23" s="19">
        <v>0</v>
      </c>
      <c r="G23" s="20">
        <v>0</v>
      </c>
      <c r="H23" s="20">
        <v>0</v>
      </c>
      <c r="I23" s="24">
        <v>0</v>
      </c>
    </row>
    <row r="24" spans="1:9" ht="11.25" customHeight="1">
      <c r="A24" s="213" t="s">
        <v>35</v>
      </c>
      <c r="B24" s="18">
        <v>0</v>
      </c>
      <c r="C24" s="19">
        <v>0</v>
      </c>
      <c r="D24" s="20">
        <v>0</v>
      </c>
      <c r="E24" s="20">
        <v>0</v>
      </c>
      <c r="F24" s="19">
        <v>0</v>
      </c>
      <c r="G24" s="20">
        <v>0</v>
      </c>
      <c r="H24" s="20">
        <v>0</v>
      </c>
      <c r="I24" s="24">
        <v>0</v>
      </c>
    </row>
    <row r="25" spans="1:9" ht="11.25" customHeight="1">
      <c r="A25" s="213" t="s">
        <v>36</v>
      </c>
      <c r="B25" s="18">
        <v>22</v>
      </c>
      <c r="C25" s="19">
        <v>4850000</v>
      </c>
      <c r="D25" s="20">
        <v>0</v>
      </c>
      <c r="E25" s="21">
        <v>1</v>
      </c>
      <c r="F25" s="22">
        <v>11317100</v>
      </c>
      <c r="G25" s="21">
        <v>10</v>
      </c>
      <c r="H25" s="20">
        <v>0</v>
      </c>
      <c r="I25" s="24">
        <v>11</v>
      </c>
    </row>
    <row r="26" spans="1:9" ht="11.25" customHeight="1" thickBot="1">
      <c r="A26" s="214" t="s">
        <v>30</v>
      </c>
      <c r="B26" s="26">
        <v>0</v>
      </c>
      <c r="C26" s="27">
        <v>0</v>
      </c>
      <c r="D26" s="28">
        <v>0</v>
      </c>
      <c r="E26" s="28">
        <v>0</v>
      </c>
      <c r="F26" s="27">
        <v>0</v>
      </c>
      <c r="G26" s="28">
        <v>0</v>
      </c>
      <c r="H26" s="28">
        <v>0</v>
      </c>
      <c r="I26" s="31">
        <v>0</v>
      </c>
    </row>
    <row r="27" spans="1:9" ht="12" customHeight="1" thickBot="1">
      <c r="A27" s="392" t="s">
        <v>38</v>
      </c>
      <c r="B27" s="393"/>
      <c r="C27" s="393"/>
      <c r="D27" s="393"/>
      <c r="E27" s="393"/>
      <c r="F27" s="393"/>
      <c r="G27" s="393"/>
      <c r="H27" s="393"/>
      <c r="I27" s="394"/>
    </row>
    <row r="28" spans="1:9" ht="11.25" customHeight="1">
      <c r="A28" s="213" t="s">
        <v>32</v>
      </c>
      <c r="B28" s="17">
        <v>521</v>
      </c>
      <c r="C28" s="17">
        <v>236924954</v>
      </c>
      <c r="D28" s="17">
        <v>22</v>
      </c>
      <c r="E28" s="17">
        <v>22</v>
      </c>
      <c r="F28" s="17">
        <v>133090500</v>
      </c>
      <c r="G28" s="17">
        <v>256</v>
      </c>
      <c r="H28" s="17">
        <v>8</v>
      </c>
      <c r="I28" s="136">
        <v>245</v>
      </c>
    </row>
    <row r="29" spans="1:9" ht="11.25" customHeight="1">
      <c r="A29" s="213" t="s">
        <v>33</v>
      </c>
      <c r="B29" s="18">
        <v>70</v>
      </c>
      <c r="C29" s="19">
        <v>156910454</v>
      </c>
      <c r="D29" s="20">
        <v>1</v>
      </c>
      <c r="E29" s="21">
        <v>21</v>
      </c>
      <c r="F29" s="22">
        <v>81090500</v>
      </c>
      <c r="G29" s="21">
        <v>73</v>
      </c>
      <c r="H29" s="20">
        <v>4</v>
      </c>
      <c r="I29" s="23">
        <v>32</v>
      </c>
    </row>
    <row r="30" spans="1:9" ht="11.25" customHeight="1">
      <c r="A30" s="213" t="s">
        <v>34</v>
      </c>
      <c r="B30" s="18">
        <v>0</v>
      </c>
      <c r="C30" s="19">
        <v>0</v>
      </c>
      <c r="D30" s="20">
        <v>0</v>
      </c>
      <c r="E30" s="20">
        <v>0</v>
      </c>
      <c r="F30" s="19">
        <v>0</v>
      </c>
      <c r="G30" s="20">
        <v>1</v>
      </c>
      <c r="H30" s="20">
        <v>0</v>
      </c>
      <c r="I30" s="23">
        <v>0</v>
      </c>
    </row>
    <row r="31" spans="1:9" ht="11.25" customHeight="1">
      <c r="A31" s="213" t="s">
        <v>35</v>
      </c>
      <c r="B31" s="18">
        <v>0</v>
      </c>
      <c r="C31" s="19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3">
        <v>0</v>
      </c>
    </row>
    <row r="32" spans="1:9" ht="11.25" customHeight="1">
      <c r="A32" s="213" t="s">
        <v>36</v>
      </c>
      <c r="B32" s="18">
        <v>450</v>
      </c>
      <c r="C32" s="19">
        <v>80014500</v>
      </c>
      <c r="D32" s="20">
        <v>21</v>
      </c>
      <c r="E32" s="21">
        <v>1</v>
      </c>
      <c r="F32" s="22">
        <v>52000000</v>
      </c>
      <c r="G32" s="21">
        <v>182</v>
      </c>
      <c r="H32" s="20">
        <v>4</v>
      </c>
      <c r="I32" s="23">
        <v>213</v>
      </c>
    </row>
    <row r="33" spans="1:9" ht="11.25" customHeight="1" thickBot="1">
      <c r="A33" s="214" t="s">
        <v>30</v>
      </c>
      <c r="B33" s="26">
        <v>1</v>
      </c>
      <c r="C33" s="27">
        <v>0</v>
      </c>
      <c r="D33" s="28">
        <v>0</v>
      </c>
      <c r="E33" s="28">
        <v>0</v>
      </c>
      <c r="F33" s="27">
        <v>0</v>
      </c>
      <c r="G33" s="29">
        <v>0</v>
      </c>
      <c r="H33" s="28">
        <v>0</v>
      </c>
      <c r="I33" s="31">
        <v>0</v>
      </c>
    </row>
    <row r="34" spans="1:9" ht="15" customHeight="1" thickBot="1">
      <c r="A34" s="392" t="s">
        <v>39</v>
      </c>
      <c r="B34" s="393"/>
      <c r="C34" s="393"/>
      <c r="D34" s="393"/>
      <c r="E34" s="393"/>
      <c r="F34" s="393"/>
      <c r="G34" s="393"/>
      <c r="H34" s="393"/>
      <c r="I34" s="394"/>
    </row>
    <row r="35" spans="1:9" ht="11.25" customHeight="1">
      <c r="A35" s="213" t="s">
        <v>32</v>
      </c>
      <c r="B35" s="17">
        <v>66</v>
      </c>
      <c r="C35" s="17">
        <v>17772500</v>
      </c>
      <c r="D35" s="17">
        <v>4</v>
      </c>
      <c r="E35" s="17">
        <v>4</v>
      </c>
      <c r="F35" s="17">
        <v>6150000</v>
      </c>
      <c r="G35" s="17">
        <v>19</v>
      </c>
      <c r="H35" s="17">
        <v>0</v>
      </c>
      <c r="I35" s="136">
        <v>12</v>
      </c>
    </row>
    <row r="36" spans="1:9" ht="11.25" customHeight="1">
      <c r="A36" s="213" t="s">
        <v>33</v>
      </c>
      <c r="B36" s="18">
        <v>35</v>
      </c>
      <c r="C36" s="19">
        <v>15435000</v>
      </c>
      <c r="D36" s="20">
        <v>0</v>
      </c>
      <c r="E36" s="21">
        <v>4</v>
      </c>
      <c r="F36" s="22">
        <v>6150000</v>
      </c>
      <c r="G36" s="21">
        <v>12</v>
      </c>
      <c r="H36" s="20">
        <v>0</v>
      </c>
      <c r="I36" s="23">
        <v>10</v>
      </c>
    </row>
    <row r="37" spans="1:9" s="16" customFormat="1" ht="11.25" customHeight="1">
      <c r="A37" s="213" t="s">
        <v>34</v>
      </c>
      <c r="B37" s="18">
        <v>0</v>
      </c>
      <c r="C37" s="19">
        <v>0</v>
      </c>
      <c r="D37" s="20">
        <v>0</v>
      </c>
      <c r="E37" s="20">
        <v>0</v>
      </c>
      <c r="F37" s="19">
        <v>0</v>
      </c>
      <c r="G37" s="20">
        <v>0</v>
      </c>
      <c r="H37" s="20">
        <v>0</v>
      </c>
      <c r="I37" s="24">
        <v>0</v>
      </c>
    </row>
    <row r="38" spans="1:9" ht="11.25" customHeight="1">
      <c r="A38" s="213" t="s">
        <v>35</v>
      </c>
      <c r="B38" s="18">
        <v>0</v>
      </c>
      <c r="C38" s="19">
        <v>0</v>
      </c>
      <c r="D38" s="20">
        <v>0</v>
      </c>
      <c r="E38" s="20">
        <v>0</v>
      </c>
      <c r="F38" s="19">
        <v>0</v>
      </c>
      <c r="G38" s="20">
        <v>0</v>
      </c>
      <c r="H38" s="20">
        <v>0</v>
      </c>
      <c r="I38" s="24">
        <v>0</v>
      </c>
    </row>
    <row r="39" spans="1:9" ht="11.25" customHeight="1">
      <c r="A39" s="213" t="s">
        <v>36</v>
      </c>
      <c r="B39" s="18">
        <v>31</v>
      </c>
      <c r="C39" s="19">
        <v>2337500</v>
      </c>
      <c r="D39" s="20">
        <v>4</v>
      </c>
      <c r="E39" s="20">
        <v>0</v>
      </c>
      <c r="F39" s="19">
        <v>0</v>
      </c>
      <c r="G39" s="21">
        <v>7</v>
      </c>
      <c r="H39" s="20">
        <v>0</v>
      </c>
      <c r="I39" s="23">
        <v>2</v>
      </c>
    </row>
    <row r="40" spans="1:9" ht="11.25" customHeight="1" thickBot="1">
      <c r="A40" s="214" t="s">
        <v>30</v>
      </c>
      <c r="B40" s="26">
        <v>0</v>
      </c>
      <c r="C40" s="27">
        <v>0</v>
      </c>
      <c r="D40" s="28">
        <v>0</v>
      </c>
      <c r="E40" s="28">
        <v>0</v>
      </c>
      <c r="F40" s="27">
        <v>0</v>
      </c>
      <c r="G40" s="28">
        <v>0</v>
      </c>
      <c r="H40" s="28">
        <v>0</v>
      </c>
      <c r="I40" s="30">
        <v>0</v>
      </c>
    </row>
    <row r="41" spans="1:9" ht="15" customHeight="1" thickBot="1">
      <c r="A41" s="392" t="s">
        <v>40</v>
      </c>
      <c r="B41" s="393"/>
      <c r="C41" s="393"/>
      <c r="D41" s="393"/>
      <c r="E41" s="393"/>
      <c r="F41" s="393"/>
      <c r="G41" s="393"/>
      <c r="H41" s="393"/>
      <c r="I41" s="394"/>
    </row>
    <row r="42" spans="1:9" ht="11.25" customHeight="1">
      <c r="A42" s="213" t="s">
        <v>32</v>
      </c>
      <c r="B42" s="17">
        <v>16</v>
      </c>
      <c r="C42" s="17">
        <v>1016000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36">
        <v>1</v>
      </c>
    </row>
    <row r="43" spans="1:9" ht="11.25" customHeight="1">
      <c r="A43" s="213" t="s">
        <v>33</v>
      </c>
      <c r="B43" s="18">
        <v>1</v>
      </c>
      <c r="C43" s="19">
        <v>60000</v>
      </c>
      <c r="D43" s="20">
        <v>0</v>
      </c>
      <c r="E43" s="20">
        <v>0</v>
      </c>
      <c r="F43" s="19">
        <v>0</v>
      </c>
      <c r="G43" s="21">
        <v>0</v>
      </c>
      <c r="H43" s="20">
        <v>0</v>
      </c>
      <c r="I43" s="23">
        <v>1</v>
      </c>
    </row>
    <row r="44" spans="1:9" s="16" customFormat="1" ht="11.25" customHeight="1">
      <c r="A44" s="213" t="s">
        <v>34</v>
      </c>
      <c r="B44" s="18">
        <v>0</v>
      </c>
      <c r="C44" s="19">
        <v>0</v>
      </c>
      <c r="D44" s="20">
        <v>0</v>
      </c>
      <c r="E44" s="20">
        <v>0</v>
      </c>
      <c r="F44" s="19">
        <v>0</v>
      </c>
      <c r="G44" s="20">
        <v>0</v>
      </c>
      <c r="H44" s="20">
        <v>0</v>
      </c>
      <c r="I44" s="24">
        <v>0</v>
      </c>
    </row>
    <row r="45" spans="1:9" ht="11.25" customHeight="1">
      <c r="A45" s="213" t="s">
        <v>35</v>
      </c>
      <c r="B45" s="18">
        <v>0</v>
      </c>
      <c r="C45" s="19">
        <v>0</v>
      </c>
      <c r="D45" s="20">
        <v>0</v>
      </c>
      <c r="E45" s="20">
        <v>0</v>
      </c>
      <c r="F45" s="19">
        <v>0</v>
      </c>
      <c r="G45" s="20">
        <v>0</v>
      </c>
      <c r="H45" s="20">
        <v>0</v>
      </c>
      <c r="I45" s="24">
        <v>0</v>
      </c>
    </row>
    <row r="46" spans="1:9" ht="11.25" customHeight="1">
      <c r="A46" s="213" t="s">
        <v>36</v>
      </c>
      <c r="B46" s="18">
        <v>15</v>
      </c>
      <c r="C46" s="19">
        <v>956000</v>
      </c>
      <c r="D46" s="20">
        <v>0</v>
      </c>
      <c r="E46" s="20">
        <v>0</v>
      </c>
      <c r="F46" s="19">
        <v>0</v>
      </c>
      <c r="G46" s="21">
        <v>0</v>
      </c>
      <c r="H46" s="20">
        <v>0</v>
      </c>
      <c r="I46" s="23">
        <v>0</v>
      </c>
    </row>
    <row r="47" spans="1:9" ht="11.25" customHeight="1" thickBot="1">
      <c r="A47" s="214" t="s">
        <v>30</v>
      </c>
      <c r="B47" s="26">
        <v>0</v>
      </c>
      <c r="C47" s="27">
        <v>0</v>
      </c>
      <c r="D47" s="28">
        <v>0</v>
      </c>
      <c r="E47" s="28">
        <v>0</v>
      </c>
      <c r="F47" s="27">
        <v>0</v>
      </c>
      <c r="G47" s="28">
        <v>0</v>
      </c>
      <c r="H47" s="28">
        <v>0</v>
      </c>
      <c r="I47" s="31">
        <v>0</v>
      </c>
    </row>
    <row r="48" spans="1:9" ht="10.5" customHeight="1" thickBot="1">
      <c r="A48" s="392" t="s">
        <v>41</v>
      </c>
      <c r="B48" s="393"/>
      <c r="C48" s="393"/>
      <c r="D48" s="393"/>
      <c r="E48" s="393"/>
      <c r="F48" s="393"/>
      <c r="G48" s="393"/>
      <c r="H48" s="393"/>
      <c r="I48" s="394"/>
    </row>
    <row r="49" spans="1:9" ht="11.25" customHeight="1">
      <c r="A49" s="213" t="s">
        <v>32</v>
      </c>
      <c r="B49" s="17">
        <v>517</v>
      </c>
      <c r="C49" s="17">
        <v>81560050</v>
      </c>
      <c r="D49" s="17">
        <v>12</v>
      </c>
      <c r="E49" s="17">
        <v>12</v>
      </c>
      <c r="F49" s="17">
        <v>87750000</v>
      </c>
      <c r="G49" s="17">
        <v>157</v>
      </c>
      <c r="H49" s="17">
        <v>1</v>
      </c>
      <c r="I49" s="136">
        <v>231</v>
      </c>
    </row>
    <row r="50" spans="1:10" ht="11.25" customHeight="1">
      <c r="A50" s="213" t="s">
        <v>33</v>
      </c>
      <c r="B50" s="32">
        <v>62</v>
      </c>
      <c r="C50" s="22">
        <v>31730000</v>
      </c>
      <c r="D50" s="20">
        <v>0</v>
      </c>
      <c r="E50" s="20">
        <v>12</v>
      </c>
      <c r="F50" s="19">
        <v>87750000</v>
      </c>
      <c r="G50" s="21">
        <v>25</v>
      </c>
      <c r="H50" s="20">
        <v>1</v>
      </c>
      <c r="I50" s="23">
        <v>7</v>
      </c>
      <c r="J50" s="16"/>
    </row>
    <row r="51" spans="1:9" s="16" customFormat="1" ht="11.25" customHeight="1">
      <c r="A51" s="213" t="s">
        <v>34</v>
      </c>
      <c r="B51" s="32">
        <v>0</v>
      </c>
      <c r="C51" s="22">
        <v>0</v>
      </c>
      <c r="D51" s="20">
        <v>0</v>
      </c>
      <c r="E51" s="20">
        <v>0</v>
      </c>
      <c r="F51" s="19">
        <v>0</v>
      </c>
      <c r="G51" s="20">
        <v>0</v>
      </c>
      <c r="H51" s="20">
        <v>0</v>
      </c>
      <c r="I51" s="23">
        <v>0</v>
      </c>
    </row>
    <row r="52" spans="1:10" ht="11.25" customHeight="1">
      <c r="A52" s="213" t="s">
        <v>35</v>
      </c>
      <c r="B52" s="18">
        <v>0</v>
      </c>
      <c r="C52" s="19">
        <v>0</v>
      </c>
      <c r="D52" s="20">
        <v>0</v>
      </c>
      <c r="E52" s="20">
        <v>0</v>
      </c>
      <c r="F52" s="19">
        <v>0</v>
      </c>
      <c r="G52" s="21">
        <v>0</v>
      </c>
      <c r="H52" s="20">
        <v>0</v>
      </c>
      <c r="I52" s="24">
        <v>0</v>
      </c>
      <c r="J52" s="16"/>
    </row>
    <row r="53" spans="1:10" ht="11.25" customHeight="1">
      <c r="A53" s="213" t="s">
        <v>36</v>
      </c>
      <c r="B53" s="32">
        <v>426</v>
      </c>
      <c r="C53" s="22">
        <v>49830050</v>
      </c>
      <c r="D53" s="20">
        <v>12</v>
      </c>
      <c r="E53" s="21">
        <v>0</v>
      </c>
      <c r="F53" s="22">
        <v>0</v>
      </c>
      <c r="G53" s="21">
        <v>132</v>
      </c>
      <c r="H53" s="20">
        <v>0</v>
      </c>
      <c r="I53" s="23">
        <v>113</v>
      </c>
      <c r="J53" s="16"/>
    </row>
    <row r="54" spans="1:10" ht="11.25" customHeight="1" thickBot="1">
      <c r="A54" s="214" t="s">
        <v>30</v>
      </c>
      <c r="B54" s="26">
        <v>29</v>
      </c>
      <c r="C54" s="27">
        <v>0</v>
      </c>
      <c r="D54" s="28">
        <v>0</v>
      </c>
      <c r="E54" s="28">
        <v>0</v>
      </c>
      <c r="F54" s="27">
        <v>0</v>
      </c>
      <c r="G54" s="29">
        <v>0</v>
      </c>
      <c r="H54" s="28">
        <v>0</v>
      </c>
      <c r="I54" s="30">
        <v>111</v>
      </c>
      <c r="J54" s="16"/>
    </row>
    <row r="55" spans="1:9" ht="12" customHeight="1" thickBot="1">
      <c r="A55" s="401" t="s">
        <v>42</v>
      </c>
      <c r="B55" s="402"/>
      <c r="C55" s="402"/>
      <c r="D55" s="402"/>
      <c r="E55" s="402"/>
      <c r="F55" s="402"/>
      <c r="G55" s="402"/>
      <c r="H55" s="402"/>
      <c r="I55" s="403"/>
    </row>
    <row r="56" spans="1:9" ht="11.25" customHeight="1">
      <c r="A56" s="213" t="s">
        <v>32</v>
      </c>
      <c r="B56" s="17">
        <v>985</v>
      </c>
      <c r="C56" s="17">
        <v>146471000</v>
      </c>
      <c r="D56" s="17">
        <v>14</v>
      </c>
      <c r="E56" s="17">
        <v>14</v>
      </c>
      <c r="F56" s="17">
        <v>50480000</v>
      </c>
      <c r="G56" s="17">
        <v>386</v>
      </c>
      <c r="H56" s="17">
        <v>6</v>
      </c>
      <c r="I56" s="136">
        <v>414</v>
      </c>
    </row>
    <row r="57" spans="1:9" ht="11.25" customHeight="1">
      <c r="A57" s="213" t="s">
        <v>33</v>
      </c>
      <c r="B57" s="32">
        <v>124</v>
      </c>
      <c r="C57" s="22">
        <v>57933000</v>
      </c>
      <c r="D57" s="20">
        <v>0</v>
      </c>
      <c r="E57" s="21">
        <v>14</v>
      </c>
      <c r="F57" s="22">
        <v>50480000</v>
      </c>
      <c r="G57" s="21">
        <v>70</v>
      </c>
      <c r="H57" s="20">
        <v>3</v>
      </c>
      <c r="I57" s="23">
        <v>56</v>
      </c>
    </row>
    <row r="58" spans="1:9" s="16" customFormat="1" ht="11.25" customHeight="1">
      <c r="A58" s="213" t="s">
        <v>34</v>
      </c>
      <c r="B58" s="18">
        <v>0</v>
      </c>
      <c r="C58" s="19">
        <v>0</v>
      </c>
      <c r="D58" s="20">
        <v>0</v>
      </c>
      <c r="E58" s="20">
        <v>0</v>
      </c>
      <c r="F58" s="19">
        <v>0</v>
      </c>
      <c r="G58" s="21">
        <v>0</v>
      </c>
      <c r="H58" s="20">
        <v>0</v>
      </c>
      <c r="I58" s="23">
        <v>6</v>
      </c>
    </row>
    <row r="59" spans="1:9" ht="11.25" customHeight="1">
      <c r="A59" s="213" t="s">
        <v>35</v>
      </c>
      <c r="B59" s="18">
        <v>0</v>
      </c>
      <c r="C59" s="19">
        <v>0</v>
      </c>
      <c r="D59" s="20">
        <v>0</v>
      </c>
      <c r="E59" s="20">
        <v>0</v>
      </c>
      <c r="F59" s="19">
        <v>0</v>
      </c>
      <c r="G59" s="21">
        <v>0</v>
      </c>
      <c r="H59" s="20">
        <v>0</v>
      </c>
      <c r="I59" s="24">
        <v>2</v>
      </c>
    </row>
    <row r="60" spans="1:9" ht="11.25" customHeight="1">
      <c r="A60" s="213" t="s">
        <v>36</v>
      </c>
      <c r="B60" s="32">
        <v>859</v>
      </c>
      <c r="C60" s="22">
        <v>88538000</v>
      </c>
      <c r="D60" s="20">
        <v>14</v>
      </c>
      <c r="E60" s="20">
        <v>0</v>
      </c>
      <c r="F60" s="22">
        <v>0</v>
      </c>
      <c r="G60" s="21">
        <v>316</v>
      </c>
      <c r="H60" s="20">
        <v>3</v>
      </c>
      <c r="I60" s="23">
        <v>341</v>
      </c>
    </row>
    <row r="61" spans="1:9" ht="11.25" customHeight="1" thickBot="1">
      <c r="A61" s="214" t="s">
        <v>30</v>
      </c>
      <c r="B61" s="26">
        <v>2</v>
      </c>
      <c r="C61" s="27">
        <v>0</v>
      </c>
      <c r="D61" s="28">
        <v>0</v>
      </c>
      <c r="E61" s="28">
        <v>0</v>
      </c>
      <c r="F61" s="27">
        <v>0</v>
      </c>
      <c r="G61" s="28">
        <v>0</v>
      </c>
      <c r="H61" s="28">
        <v>0</v>
      </c>
      <c r="I61" s="31">
        <v>9</v>
      </c>
    </row>
    <row r="62" spans="1:9" s="16" customFormat="1" ht="11.25" customHeight="1" thickBot="1">
      <c r="A62" s="392" t="s">
        <v>43</v>
      </c>
      <c r="B62" s="396"/>
      <c r="C62" s="396"/>
      <c r="D62" s="396"/>
      <c r="E62" s="396"/>
      <c r="F62" s="396"/>
      <c r="G62" s="396"/>
      <c r="H62" s="396"/>
      <c r="I62" s="397"/>
    </row>
    <row r="63" spans="1:9" ht="11.25" customHeight="1">
      <c r="A63" s="213" t="s">
        <v>32</v>
      </c>
      <c r="B63" s="17">
        <v>192</v>
      </c>
      <c r="C63" s="17">
        <v>37097200</v>
      </c>
      <c r="D63" s="17">
        <v>2</v>
      </c>
      <c r="E63" s="17">
        <v>2</v>
      </c>
      <c r="F63" s="17">
        <v>17516000</v>
      </c>
      <c r="G63" s="17">
        <v>74</v>
      </c>
      <c r="H63" s="17">
        <v>1</v>
      </c>
      <c r="I63" s="136">
        <v>53</v>
      </c>
    </row>
    <row r="64" spans="1:9" ht="11.25" customHeight="1">
      <c r="A64" s="213" t="s">
        <v>33</v>
      </c>
      <c r="B64" s="32">
        <v>21</v>
      </c>
      <c r="C64" s="22">
        <v>17350000</v>
      </c>
      <c r="D64" s="20">
        <v>0</v>
      </c>
      <c r="E64" s="21">
        <v>2</v>
      </c>
      <c r="F64" s="22">
        <v>17516000</v>
      </c>
      <c r="G64" s="21">
        <v>29</v>
      </c>
      <c r="H64" s="20">
        <v>0</v>
      </c>
      <c r="I64" s="23">
        <v>6</v>
      </c>
    </row>
    <row r="65" spans="1:9" ht="11.25" customHeight="1">
      <c r="A65" s="213" t="s">
        <v>34</v>
      </c>
      <c r="B65" s="18">
        <v>0</v>
      </c>
      <c r="C65" s="19">
        <v>0</v>
      </c>
      <c r="D65" s="20">
        <v>0</v>
      </c>
      <c r="E65" s="20">
        <v>0</v>
      </c>
      <c r="F65" s="19">
        <v>0</v>
      </c>
      <c r="G65" s="20">
        <v>1</v>
      </c>
      <c r="H65" s="20">
        <v>0</v>
      </c>
      <c r="I65" s="24">
        <v>1</v>
      </c>
    </row>
    <row r="66" spans="1:9" ht="11.25" customHeight="1">
      <c r="A66" s="213" t="s">
        <v>35</v>
      </c>
      <c r="B66" s="18">
        <v>0</v>
      </c>
      <c r="C66" s="19">
        <v>0</v>
      </c>
      <c r="D66" s="20">
        <v>0</v>
      </c>
      <c r="E66" s="20">
        <v>0</v>
      </c>
      <c r="F66" s="19">
        <v>0</v>
      </c>
      <c r="G66" s="20">
        <v>0</v>
      </c>
      <c r="H66" s="20">
        <v>0</v>
      </c>
      <c r="I66" s="23">
        <v>0</v>
      </c>
    </row>
    <row r="67" spans="1:9" ht="11.25" customHeight="1">
      <c r="A67" s="213" t="s">
        <v>36</v>
      </c>
      <c r="B67" s="32">
        <v>164</v>
      </c>
      <c r="C67" s="22">
        <v>19747200</v>
      </c>
      <c r="D67" s="20">
        <v>2</v>
      </c>
      <c r="E67" s="21">
        <v>0</v>
      </c>
      <c r="F67" s="22">
        <v>0</v>
      </c>
      <c r="G67" s="21">
        <v>42</v>
      </c>
      <c r="H67" s="20">
        <v>1</v>
      </c>
      <c r="I67" s="23">
        <v>43</v>
      </c>
    </row>
    <row r="68" spans="1:9" ht="11.25" customHeight="1" thickBot="1">
      <c r="A68" s="214" t="s">
        <v>30</v>
      </c>
      <c r="B68" s="33">
        <v>7</v>
      </c>
      <c r="C68" s="34">
        <v>0</v>
      </c>
      <c r="D68" s="28">
        <v>0</v>
      </c>
      <c r="E68" s="28">
        <v>0</v>
      </c>
      <c r="F68" s="27">
        <v>0</v>
      </c>
      <c r="G68" s="29">
        <v>2</v>
      </c>
      <c r="H68" s="28">
        <v>0</v>
      </c>
      <c r="I68" s="30">
        <v>3</v>
      </c>
    </row>
    <row r="69" spans="1:9" ht="15" customHeight="1" thickBot="1">
      <c r="A69" s="215"/>
      <c r="B69" s="35"/>
      <c r="C69" s="36"/>
      <c r="D69" s="37"/>
      <c r="E69" s="37"/>
      <c r="F69" s="38"/>
      <c r="G69" s="35"/>
      <c r="H69" s="37"/>
      <c r="I69" s="35"/>
    </row>
    <row r="70" spans="1:9" ht="13.5" customHeight="1" thickBot="1">
      <c r="A70" s="392" t="s">
        <v>44</v>
      </c>
      <c r="B70" s="396"/>
      <c r="C70" s="396"/>
      <c r="D70" s="396"/>
      <c r="E70" s="396"/>
      <c r="F70" s="396"/>
      <c r="G70" s="396"/>
      <c r="H70" s="396"/>
      <c r="I70" s="400"/>
    </row>
    <row r="71" spans="1:9" ht="11.25" customHeight="1">
      <c r="A71" s="213" t="s">
        <v>32</v>
      </c>
      <c r="B71" s="17">
        <v>137</v>
      </c>
      <c r="C71" s="17">
        <v>17297000</v>
      </c>
      <c r="D71" s="17">
        <v>2</v>
      </c>
      <c r="E71" s="17">
        <v>2</v>
      </c>
      <c r="F71" s="17">
        <v>418500</v>
      </c>
      <c r="G71" s="17">
        <v>37</v>
      </c>
      <c r="H71" s="17">
        <v>0</v>
      </c>
      <c r="I71" s="136">
        <v>36</v>
      </c>
    </row>
    <row r="72" spans="1:9" ht="11.25" customHeight="1">
      <c r="A72" s="213" t="s">
        <v>33</v>
      </c>
      <c r="B72" s="32">
        <v>21</v>
      </c>
      <c r="C72" s="22">
        <v>5640000</v>
      </c>
      <c r="D72" s="20">
        <v>1</v>
      </c>
      <c r="E72" s="21">
        <v>1</v>
      </c>
      <c r="F72" s="22">
        <v>150000</v>
      </c>
      <c r="G72" s="21">
        <v>10</v>
      </c>
      <c r="H72" s="20">
        <v>0</v>
      </c>
      <c r="I72" s="23">
        <v>2</v>
      </c>
    </row>
    <row r="73" spans="1:9" s="16" customFormat="1" ht="11.25" customHeight="1">
      <c r="A73" s="213" t="s">
        <v>34</v>
      </c>
      <c r="B73" s="18">
        <v>0</v>
      </c>
      <c r="C73" s="19">
        <v>0</v>
      </c>
      <c r="D73" s="20">
        <v>0</v>
      </c>
      <c r="E73" s="20">
        <v>0</v>
      </c>
      <c r="F73" s="19">
        <v>0</v>
      </c>
      <c r="G73" s="20">
        <v>0</v>
      </c>
      <c r="H73" s="20">
        <v>0</v>
      </c>
      <c r="I73" s="24">
        <v>0</v>
      </c>
    </row>
    <row r="74" spans="1:9" ht="11.25" customHeight="1">
      <c r="A74" s="213" t="s">
        <v>35</v>
      </c>
      <c r="B74" s="18">
        <v>0</v>
      </c>
      <c r="C74" s="19">
        <v>0</v>
      </c>
      <c r="D74" s="20">
        <v>0</v>
      </c>
      <c r="E74" s="20">
        <v>0</v>
      </c>
      <c r="F74" s="19">
        <v>0</v>
      </c>
      <c r="G74" s="20">
        <v>0</v>
      </c>
      <c r="H74" s="20">
        <v>0</v>
      </c>
      <c r="I74" s="24">
        <v>0</v>
      </c>
    </row>
    <row r="75" spans="1:9" ht="11.25" customHeight="1">
      <c r="A75" s="213" t="s">
        <v>36</v>
      </c>
      <c r="B75" s="32">
        <v>115</v>
      </c>
      <c r="C75" s="22">
        <v>11657000</v>
      </c>
      <c r="D75" s="20">
        <v>1</v>
      </c>
      <c r="E75" s="20">
        <v>1</v>
      </c>
      <c r="F75" s="19">
        <v>268500</v>
      </c>
      <c r="G75" s="21">
        <v>27</v>
      </c>
      <c r="H75" s="20">
        <v>0</v>
      </c>
      <c r="I75" s="23">
        <v>34</v>
      </c>
    </row>
    <row r="76" spans="1:9" ht="12" thickBot="1">
      <c r="A76" s="214" t="s">
        <v>30</v>
      </c>
      <c r="B76" s="26">
        <v>1</v>
      </c>
      <c r="C76" s="27">
        <v>0</v>
      </c>
      <c r="D76" s="28">
        <v>0</v>
      </c>
      <c r="E76" s="28">
        <v>0</v>
      </c>
      <c r="F76" s="27">
        <v>0</v>
      </c>
      <c r="G76" s="28">
        <v>0</v>
      </c>
      <c r="H76" s="28">
        <v>0</v>
      </c>
      <c r="I76" s="31">
        <v>0</v>
      </c>
    </row>
    <row r="77" spans="1:9" ht="11.25" customHeight="1" thickBot="1">
      <c r="A77" s="392" t="s">
        <v>45</v>
      </c>
      <c r="B77" s="393"/>
      <c r="C77" s="393"/>
      <c r="D77" s="393"/>
      <c r="E77" s="393"/>
      <c r="F77" s="393"/>
      <c r="G77" s="393"/>
      <c r="H77" s="393"/>
      <c r="I77" s="394"/>
    </row>
    <row r="78" spans="1:9" ht="11.25" customHeight="1">
      <c r="A78" s="213" t="s">
        <v>32</v>
      </c>
      <c r="B78" s="17">
        <v>134</v>
      </c>
      <c r="C78" s="17">
        <v>9313000</v>
      </c>
      <c r="D78" s="17">
        <v>3</v>
      </c>
      <c r="E78" s="17">
        <v>3</v>
      </c>
      <c r="F78" s="17">
        <v>8800000</v>
      </c>
      <c r="G78" s="17">
        <v>31</v>
      </c>
      <c r="H78" s="17">
        <v>0</v>
      </c>
      <c r="I78" s="136">
        <v>40</v>
      </c>
    </row>
    <row r="79" spans="1:9" ht="11.25" customHeight="1">
      <c r="A79" s="213" t="s">
        <v>33</v>
      </c>
      <c r="B79" s="32">
        <v>40</v>
      </c>
      <c r="C79" s="22">
        <v>6494000</v>
      </c>
      <c r="D79" s="20">
        <v>0</v>
      </c>
      <c r="E79" s="20">
        <v>3</v>
      </c>
      <c r="F79" s="19">
        <v>8800000</v>
      </c>
      <c r="G79" s="21">
        <v>14</v>
      </c>
      <c r="H79" s="20">
        <v>0</v>
      </c>
      <c r="I79" s="23">
        <v>8</v>
      </c>
    </row>
    <row r="80" spans="1:9" s="16" customFormat="1" ht="11.25" customHeight="1">
      <c r="A80" s="213" t="s">
        <v>34</v>
      </c>
      <c r="B80" s="18">
        <v>0</v>
      </c>
      <c r="C80" s="19">
        <v>0</v>
      </c>
      <c r="D80" s="20">
        <v>0</v>
      </c>
      <c r="E80" s="20">
        <v>0</v>
      </c>
      <c r="F80" s="19">
        <v>0</v>
      </c>
      <c r="G80" s="20">
        <v>0</v>
      </c>
      <c r="H80" s="20">
        <v>0</v>
      </c>
      <c r="I80" s="24">
        <v>0</v>
      </c>
    </row>
    <row r="81" spans="1:9" ht="11.25" customHeight="1">
      <c r="A81" s="213" t="s">
        <v>35</v>
      </c>
      <c r="B81" s="18">
        <v>0</v>
      </c>
      <c r="C81" s="19">
        <v>0</v>
      </c>
      <c r="D81" s="20">
        <v>0</v>
      </c>
      <c r="E81" s="20">
        <v>0</v>
      </c>
      <c r="F81" s="19">
        <v>0</v>
      </c>
      <c r="G81" s="20">
        <v>0</v>
      </c>
      <c r="H81" s="20">
        <v>0</v>
      </c>
      <c r="I81" s="24">
        <v>0</v>
      </c>
    </row>
    <row r="82" spans="1:9" ht="11.25" customHeight="1">
      <c r="A82" s="213" t="s">
        <v>36</v>
      </c>
      <c r="B82" s="32">
        <v>94</v>
      </c>
      <c r="C82" s="22">
        <v>2819000</v>
      </c>
      <c r="D82" s="20">
        <v>3</v>
      </c>
      <c r="E82" s="20">
        <v>0</v>
      </c>
      <c r="F82" s="19">
        <v>0</v>
      </c>
      <c r="G82" s="21">
        <v>17</v>
      </c>
      <c r="H82" s="20">
        <v>0</v>
      </c>
      <c r="I82" s="23">
        <v>32</v>
      </c>
    </row>
    <row r="83" spans="1:9" ht="12" thickBot="1">
      <c r="A83" s="214" t="s">
        <v>30</v>
      </c>
      <c r="B83" s="26">
        <v>0</v>
      </c>
      <c r="C83" s="27">
        <v>0</v>
      </c>
      <c r="D83" s="28">
        <v>0</v>
      </c>
      <c r="E83" s="28">
        <v>0</v>
      </c>
      <c r="F83" s="27">
        <v>0</v>
      </c>
      <c r="G83" s="28">
        <v>0</v>
      </c>
      <c r="H83" s="28">
        <v>0</v>
      </c>
      <c r="I83" s="31">
        <v>0</v>
      </c>
    </row>
    <row r="84" spans="1:9" ht="12" customHeight="1" thickBot="1">
      <c r="A84" s="392" t="s">
        <v>46</v>
      </c>
      <c r="B84" s="393"/>
      <c r="C84" s="393"/>
      <c r="D84" s="393"/>
      <c r="E84" s="393"/>
      <c r="F84" s="393"/>
      <c r="G84" s="393"/>
      <c r="H84" s="393"/>
      <c r="I84" s="394"/>
    </row>
    <row r="85" spans="1:9" ht="11.25" customHeight="1">
      <c r="A85" s="213" t="s">
        <v>32</v>
      </c>
      <c r="B85" s="17">
        <v>64</v>
      </c>
      <c r="C85" s="17">
        <v>71323379</v>
      </c>
      <c r="D85" s="17">
        <v>0</v>
      </c>
      <c r="E85" s="17">
        <v>0</v>
      </c>
      <c r="F85" s="17">
        <v>0</v>
      </c>
      <c r="G85" s="17">
        <v>43</v>
      </c>
      <c r="H85" s="17">
        <v>0</v>
      </c>
      <c r="I85" s="136">
        <v>26</v>
      </c>
    </row>
    <row r="86" spans="1:9" ht="11.25" customHeight="1">
      <c r="A86" s="213" t="s">
        <v>33</v>
      </c>
      <c r="B86" s="32">
        <v>16</v>
      </c>
      <c r="C86" s="22">
        <v>69716379</v>
      </c>
      <c r="D86" s="20">
        <v>0</v>
      </c>
      <c r="E86" s="20">
        <v>0</v>
      </c>
      <c r="F86" s="19">
        <v>0</v>
      </c>
      <c r="G86" s="21">
        <v>28</v>
      </c>
      <c r="H86" s="20">
        <v>0</v>
      </c>
      <c r="I86" s="23">
        <v>5</v>
      </c>
    </row>
    <row r="87" spans="1:9" s="16" customFormat="1" ht="11.25" customHeight="1">
      <c r="A87" s="213" t="s">
        <v>34</v>
      </c>
      <c r="B87" s="18">
        <v>0</v>
      </c>
      <c r="C87" s="19">
        <v>0</v>
      </c>
      <c r="D87" s="20">
        <v>0</v>
      </c>
      <c r="E87" s="20">
        <v>0</v>
      </c>
      <c r="F87" s="19">
        <v>0</v>
      </c>
      <c r="G87" s="20">
        <v>0</v>
      </c>
      <c r="H87" s="20">
        <v>0</v>
      </c>
      <c r="I87" s="24">
        <v>0</v>
      </c>
    </row>
    <row r="88" spans="1:9" ht="11.25" customHeight="1">
      <c r="A88" s="213" t="s">
        <v>35</v>
      </c>
      <c r="B88" s="18">
        <v>0</v>
      </c>
      <c r="C88" s="19">
        <v>0</v>
      </c>
      <c r="D88" s="20">
        <v>0</v>
      </c>
      <c r="E88" s="20">
        <v>0</v>
      </c>
      <c r="F88" s="19">
        <v>0</v>
      </c>
      <c r="G88" s="20">
        <v>0</v>
      </c>
      <c r="H88" s="20">
        <v>0</v>
      </c>
      <c r="I88" s="24">
        <v>0</v>
      </c>
    </row>
    <row r="89" spans="1:9" ht="11.25" customHeight="1">
      <c r="A89" s="213" t="s">
        <v>36</v>
      </c>
      <c r="B89" s="32">
        <v>47</v>
      </c>
      <c r="C89" s="22">
        <v>1607000</v>
      </c>
      <c r="D89" s="20">
        <v>0</v>
      </c>
      <c r="E89" s="20">
        <v>0</v>
      </c>
      <c r="F89" s="19">
        <v>0</v>
      </c>
      <c r="G89" s="21">
        <v>15</v>
      </c>
      <c r="H89" s="20">
        <v>0</v>
      </c>
      <c r="I89" s="23">
        <v>21</v>
      </c>
    </row>
    <row r="90" spans="1:9" ht="12" thickBot="1">
      <c r="A90" s="214" t="s">
        <v>30</v>
      </c>
      <c r="B90" s="26">
        <v>1</v>
      </c>
      <c r="C90" s="27">
        <v>0</v>
      </c>
      <c r="D90" s="28">
        <v>0</v>
      </c>
      <c r="E90" s="28">
        <v>0</v>
      </c>
      <c r="F90" s="27">
        <v>0</v>
      </c>
      <c r="G90" s="28">
        <v>0</v>
      </c>
      <c r="H90" s="28">
        <v>0</v>
      </c>
      <c r="I90" s="31">
        <v>0</v>
      </c>
    </row>
    <row r="91" spans="1:9" ht="11.25" customHeight="1" thickBot="1">
      <c r="A91" s="392" t="s">
        <v>47</v>
      </c>
      <c r="B91" s="393"/>
      <c r="C91" s="393"/>
      <c r="D91" s="393"/>
      <c r="E91" s="393"/>
      <c r="F91" s="393"/>
      <c r="G91" s="393"/>
      <c r="H91" s="393"/>
      <c r="I91" s="394"/>
    </row>
    <row r="92" spans="1:9" ht="11.25" customHeight="1">
      <c r="A92" s="213" t="s">
        <v>32</v>
      </c>
      <c r="B92" s="220">
        <v>72</v>
      </c>
      <c r="C92" s="221">
        <v>151959063</v>
      </c>
      <c r="D92" s="220">
        <v>0</v>
      </c>
      <c r="E92" s="220">
        <v>0</v>
      </c>
      <c r="F92" s="220">
        <v>0</v>
      </c>
      <c r="G92" s="220">
        <v>20</v>
      </c>
      <c r="H92" s="17">
        <v>1</v>
      </c>
      <c r="I92" s="136">
        <v>17</v>
      </c>
    </row>
    <row r="93" spans="1:9" ht="11.25" customHeight="1">
      <c r="A93" s="213" t="s">
        <v>33</v>
      </c>
      <c r="B93" s="181">
        <v>24</v>
      </c>
      <c r="C93" s="182">
        <v>147723563</v>
      </c>
      <c r="D93" s="183">
        <v>0</v>
      </c>
      <c r="E93" s="183">
        <v>0</v>
      </c>
      <c r="F93" s="183">
        <v>0</v>
      </c>
      <c r="G93" s="183">
        <v>9</v>
      </c>
      <c r="H93" s="20">
        <v>1</v>
      </c>
      <c r="I93" s="23">
        <v>2</v>
      </c>
    </row>
    <row r="94" spans="1:9" s="16" customFormat="1" ht="11.25" customHeight="1">
      <c r="A94" s="213" t="s">
        <v>34</v>
      </c>
      <c r="B94" s="181">
        <v>0</v>
      </c>
      <c r="C94" s="183">
        <v>0</v>
      </c>
      <c r="D94" s="183">
        <v>0</v>
      </c>
      <c r="E94" s="183">
        <v>0</v>
      </c>
      <c r="F94" s="183">
        <v>0</v>
      </c>
      <c r="G94" s="183">
        <v>0</v>
      </c>
      <c r="H94" s="20">
        <v>0</v>
      </c>
      <c r="I94" s="24">
        <v>0</v>
      </c>
    </row>
    <row r="95" spans="1:9" ht="11.25" customHeight="1">
      <c r="A95" s="213" t="s">
        <v>35</v>
      </c>
      <c r="B95" s="181">
        <v>0</v>
      </c>
      <c r="C95" s="183">
        <v>0</v>
      </c>
      <c r="D95" s="183">
        <v>0</v>
      </c>
      <c r="E95" s="183">
        <v>0</v>
      </c>
      <c r="F95" s="183">
        <v>0</v>
      </c>
      <c r="G95" s="183">
        <v>0</v>
      </c>
      <c r="H95" s="20">
        <v>0</v>
      </c>
      <c r="I95" s="24">
        <v>0</v>
      </c>
    </row>
    <row r="96" spans="1:9" ht="11.25" customHeight="1">
      <c r="A96" s="213" t="s">
        <v>36</v>
      </c>
      <c r="B96" s="181">
        <v>48</v>
      </c>
      <c r="C96" s="182">
        <v>4235500</v>
      </c>
      <c r="D96" s="183">
        <v>0</v>
      </c>
      <c r="E96" s="183">
        <v>0</v>
      </c>
      <c r="F96" s="183">
        <v>0</v>
      </c>
      <c r="G96" s="183">
        <v>11</v>
      </c>
      <c r="H96" s="20">
        <v>0</v>
      </c>
      <c r="I96" s="23">
        <v>15</v>
      </c>
    </row>
    <row r="97" spans="1:9" ht="12" thickBot="1">
      <c r="A97" s="214" t="s">
        <v>30</v>
      </c>
      <c r="B97" s="184">
        <v>0</v>
      </c>
      <c r="C97" s="185">
        <v>0</v>
      </c>
      <c r="D97" s="185">
        <v>0</v>
      </c>
      <c r="E97" s="185">
        <v>0</v>
      </c>
      <c r="F97" s="185">
        <v>0</v>
      </c>
      <c r="G97" s="185">
        <v>0</v>
      </c>
      <c r="H97" s="28">
        <v>0</v>
      </c>
      <c r="I97" s="30">
        <v>0</v>
      </c>
    </row>
    <row r="98" spans="1:10" ht="14.25" customHeight="1" thickBot="1">
      <c r="A98" s="392" t="s">
        <v>48</v>
      </c>
      <c r="B98" s="393"/>
      <c r="C98" s="393"/>
      <c r="D98" s="393"/>
      <c r="E98" s="393"/>
      <c r="F98" s="393"/>
      <c r="G98" s="393"/>
      <c r="H98" s="393"/>
      <c r="I98" s="394"/>
      <c r="J98" s="16"/>
    </row>
    <row r="99" spans="1:10" ht="11.25" customHeight="1">
      <c r="A99" s="213" t="s">
        <v>32</v>
      </c>
      <c r="B99" s="17">
        <v>281</v>
      </c>
      <c r="C99" s="17">
        <v>178907200</v>
      </c>
      <c r="D99" s="17">
        <v>4</v>
      </c>
      <c r="E99" s="17">
        <v>4</v>
      </c>
      <c r="F99" s="17">
        <v>1700000</v>
      </c>
      <c r="G99" s="17">
        <v>49</v>
      </c>
      <c r="H99" s="17">
        <v>1</v>
      </c>
      <c r="I99" s="136">
        <v>66</v>
      </c>
      <c r="J99" s="16"/>
    </row>
    <row r="100" spans="1:10" ht="11.25" customHeight="1">
      <c r="A100" s="213" t="s">
        <v>33</v>
      </c>
      <c r="B100" s="32">
        <v>51</v>
      </c>
      <c r="C100" s="22">
        <v>170000000</v>
      </c>
      <c r="D100" s="20">
        <v>1</v>
      </c>
      <c r="E100" s="21">
        <v>3</v>
      </c>
      <c r="F100" s="22">
        <v>1200000</v>
      </c>
      <c r="G100" s="21">
        <v>8</v>
      </c>
      <c r="H100" s="20">
        <v>0</v>
      </c>
      <c r="I100" s="23">
        <v>6</v>
      </c>
      <c r="J100" s="16"/>
    </row>
    <row r="101" spans="1:9" s="16" customFormat="1" ht="11.25" customHeight="1">
      <c r="A101" s="213" t="s">
        <v>34</v>
      </c>
      <c r="B101" s="18">
        <v>0</v>
      </c>
      <c r="C101" s="19">
        <v>0</v>
      </c>
      <c r="D101" s="20">
        <v>0</v>
      </c>
      <c r="E101" s="20">
        <v>0</v>
      </c>
      <c r="F101" s="19">
        <v>0</v>
      </c>
      <c r="G101" s="20">
        <v>0</v>
      </c>
      <c r="H101" s="20">
        <v>0</v>
      </c>
      <c r="I101" s="24">
        <v>0</v>
      </c>
    </row>
    <row r="102" spans="1:9" ht="11.25" customHeight="1">
      <c r="A102" s="213" t="s">
        <v>35</v>
      </c>
      <c r="B102" s="18">
        <v>0</v>
      </c>
      <c r="C102" s="19">
        <v>0</v>
      </c>
      <c r="D102" s="20">
        <v>0</v>
      </c>
      <c r="E102" s="20">
        <v>0</v>
      </c>
      <c r="F102" s="19">
        <v>0</v>
      </c>
      <c r="G102" s="20">
        <v>0</v>
      </c>
      <c r="H102" s="20">
        <v>0</v>
      </c>
      <c r="I102" s="24">
        <v>0</v>
      </c>
    </row>
    <row r="103" spans="1:9" ht="11.25" customHeight="1">
      <c r="A103" s="213" t="s">
        <v>36</v>
      </c>
      <c r="B103" s="32">
        <v>229</v>
      </c>
      <c r="C103" s="22">
        <v>8907200</v>
      </c>
      <c r="D103" s="20">
        <v>3</v>
      </c>
      <c r="E103" s="21">
        <v>1</v>
      </c>
      <c r="F103" s="22">
        <v>500000</v>
      </c>
      <c r="G103" s="21">
        <v>41</v>
      </c>
      <c r="H103" s="20">
        <v>1</v>
      </c>
      <c r="I103" s="23">
        <v>60</v>
      </c>
    </row>
    <row r="104" spans="1:9" ht="12" thickBot="1">
      <c r="A104" s="214" t="s">
        <v>30</v>
      </c>
      <c r="B104" s="26">
        <v>1</v>
      </c>
      <c r="C104" s="27">
        <v>0</v>
      </c>
      <c r="D104" s="28">
        <v>0</v>
      </c>
      <c r="E104" s="28">
        <v>0</v>
      </c>
      <c r="F104" s="27">
        <v>0</v>
      </c>
      <c r="G104" s="28">
        <v>0</v>
      </c>
      <c r="H104" s="28">
        <v>0</v>
      </c>
      <c r="I104" s="31">
        <v>0</v>
      </c>
    </row>
    <row r="105" spans="1:9" ht="15" customHeight="1" thickBot="1">
      <c r="A105" s="392" t="s">
        <v>49</v>
      </c>
      <c r="B105" s="393"/>
      <c r="C105" s="393"/>
      <c r="D105" s="393"/>
      <c r="E105" s="393"/>
      <c r="F105" s="393"/>
      <c r="G105" s="393"/>
      <c r="H105" s="393"/>
      <c r="I105" s="394"/>
    </row>
    <row r="106" spans="1:9" ht="11.25" customHeight="1">
      <c r="A106" s="213" t="s">
        <v>32</v>
      </c>
      <c r="B106" s="17">
        <v>169</v>
      </c>
      <c r="C106" s="17">
        <v>13620000</v>
      </c>
      <c r="D106" s="17">
        <v>3</v>
      </c>
      <c r="E106" s="17">
        <v>3</v>
      </c>
      <c r="F106" s="17">
        <v>400000</v>
      </c>
      <c r="G106" s="17">
        <v>37</v>
      </c>
      <c r="H106" s="17">
        <v>0</v>
      </c>
      <c r="I106" s="136">
        <v>33</v>
      </c>
    </row>
    <row r="107" spans="1:9" ht="11.25" customHeight="1">
      <c r="A107" s="213" t="s">
        <v>33</v>
      </c>
      <c r="B107" s="32">
        <v>24</v>
      </c>
      <c r="C107" s="22">
        <v>5780000</v>
      </c>
      <c r="D107" s="20">
        <v>0</v>
      </c>
      <c r="E107" s="21">
        <v>3</v>
      </c>
      <c r="F107" s="22">
        <v>400000</v>
      </c>
      <c r="G107" s="21">
        <v>5</v>
      </c>
      <c r="H107" s="20">
        <v>0</v>
      </c>
      <c r="I107" s="23">
        <v>10</v>
      </c>
    </row>
    <row r="108" spans="1:9" s="16" customFormat="1" ht="11.25" customHeight="1">
      <c r="A108" s="213" t="s">
        <v>34</v>
      </c>
      <c r="B108" s="18">
        <v>0</v>
      </c>
      <c r="C108" s="19">
        <v>0</v>
      </c>
      <c r="D108" s="20">
        <v>0</v>
      </c>
      <c r="E108" s="20">
        <v>0</v>
      </c>
      <c r="F108" s="19">
        <v>0</v>
      </c>
      <c r="G108" s="20">
        <v>0</v>
      </c>
      <c r="H108" s="20">
        <v>0</v>
      </c>
      <c r="I108" s="24">
        <v>0</v>
      </c>
    </row>
    <row r="109" spans="1:9" ht="11.25" customHeight="1">
      <c r="A109" s="213" t="s">
        <v>35</v>
      </c>
      <c r="B109" s="18">
        <v>0</v>
      </c>
      <c r="C109" s="19">
        <v>0</v>
      </c>
      <c r="D109" s="20">
        <v>0</v>
      </c>
      <c r="E109" s="20">
        <v>0</v>
      </c>
      <c r="F109" s="19">
        <v>0</v>
      </c>
      <c r="G109" s="20">
        <v>0</v>
      </c>
      <c r="H109" s="20">
        <v>0</v>
      </c>
      <c r="I109" s="24">
        <v>0</v>
      </c>
    </row>
    <row r="110" spans="1:9" ht="11.25" customHeight="1">
      <c r="A110" s="213" t="s">
        <v>36</v>
      </c>
      <c r="B110" s="32">
        <v>145</v>
      </c>
      <c r="C110" s="22">
        <v>7840000</v>
      </c>
      <c r="D110" s="20">
        <v>3</v>
      </c>
      <c r="E110" s="21">
        <v>0</v>
      </c>
      <c r="F110" s="22">
        <v>0</v>
      </c>
      <c r="G110" s="21">
        <v>32</v>
      </c>
      <c r="H110" s="20">
        <v>0</v>
      </c>
      <c r="I110" s="23">
        <v>23</v>
      </c>
    </row>
    <row r="111" spans="1:9" ht="12" thickBot="1">
      <c r="A111" s="214" t="s">
        <v>30</v>
      </c>
      <c r="B111" s="26">
        <v>0</v>
      </c>
      <c r="C111" s="27">
        <v>0</v>
      </c>
      <c r="D111" s="28">
        <v>0</v>
      </c>
      <c r="E111" s="28">
        <v>0</v>
      </c>
      <c r="F111" s="27">
        <v>0</v>
      </c>
      <c r="G111" s="28">
        <v>0</v>
      </c>
      <c r="H111" s="28">
        <v>0</v>
      </c>
      <c r="I111" s="31">
        <v>0</v>
      </c>
    </row>
    <row r="112" spans="1:9" ht="14.25" customHeight="1" thickBot="1">
      <c r="A112" s="398" t="s">
        <v>50</v>
      </c>
      <c r="B112" s="393"/>
      <c r="C112" s="393"/>
      <c r="D112" s="393"/>
      <c r="E112" s="393"/>
      <c r="F112" s="393"/>
      <c r="G112" s="393"/>
      <c r="H112" s="393"/>
      <c r="I112" s="394"/>
    </row>
    <row r="113" spans="1:9" ht="11.25" customHeight="1">
      <c r="A113" s="213" t="s">
        <v>32</v>
      </c>
      <c r="B113" s="17">
        <v>5</v>
      </c>
      <c r="C113" s="17">
        <v>120000</v>
      </c>
      <c r="D113" s="17">
        <v>0</v>
      </c>
      <c r="E113" s="17">
        <v>0</v>
      </c>
      <c r="F113" s="17">
        <v>0</v>
      </c>
      <c r="G113" s="17">
        <v>1</v>
      </c>
      <c r="H113" s="17">
        <v>0</v>
      </c>
      <c r="I113" s="136">
        <v>3</v>
      </c>
    </row>
    <row r="114" spans="1:9" ht="11.25" customHeight="1">
      <c r="A114" s="213" t="s">
        <v>33</v>
      </c>
      <c r="B114" s="18">
        <v>1</v>
      </c>
      <c r="C114" s="19">
        <v>50000</v>
      </c>
      <c r="D114" s="20">
        <v>0</v>
      </c>
      <c r="E114" s="20">
        <v>0</v>
      </c>
      <c r="F114" s="19">
        <v>0</v>
      </c>
      <c r="G114" s="21">
        <v>1</v>
      </c>
      <c r="H114" s="20">
        <v>0</v>
      </c>
      <c r="I114" s="24">
        <v>1</v>
      </c>
    </row>
    <row r="115" spans="1:9" ht="11.25" customHeight="1">
      <c r="A115" s="213" t="s">
        <v>34</v>
      </c>
      <c r="B115" s="18">
        <v>0</v>
      </c>
      <c r="C115" s="19">
        <v>0</v>
      </c>
      <c r="D115" s="20">
        <v>0</v>
      </c>
      <c r="E115" s="20">
        <v>0</v>
      </c>
      <c r="F115" s="19">
        <v>0</v>
      </c>
      <c r="G115" s="20">
        <v>0</v>
      </c>
      <c r="H115" s="20">
        <v>0</v>
      </c>
      <c r="I115" s="24">
        <v>0</v>
      </c>
    </row>
    <row r="116" spans="1:9" s="16" customFormat="1" ht="11.25" customHeight="1">
      <c r="A116" s="213" t="s">
        <v>35</v>
      </c>
      <c r="B116" s="18">
        <v>0</v>
      </c>
      <c r="C116" s="19">
        <v>0</v>
      </c>
      <c r="D116" s="20">
        <v>0</v>
      </c>
      <c r="E116" s="20">
        <v>0</v>
      </c>
      <c r="F116" s="19">
        <v>0</v>
      </c>
      <c r="G116" s="20">
        <v>0</v>
      </c>
      <c r="H116" s="20">
        <v>0</v>
      </c>
      <c r="I116" s="24">
        <v>0</v>
      </c>
    </row>
    <row r="117" spans="1:9" ht="11.25" customHeight="1">
      <c r="A117" s="213" t="s">
        <v>36</v>
      </c>
      <c r="B117" s="32">
        <v>3</v>
      </c>
      <c r="C117" s="22">
        <v>70000</v>
      </c>
      <c r="D117" s="20">
        <v>0</v>
      </c>
      <c r="E117" s="20">
        <v>0</v>
      </c>
      <c r="F117" s="19">
        <v>0</v>
      </c>
      <c r="G117" s="21">
        <v>0</v>
      </c>
      <c r="H117" s="20">
        <v>0</v>
      </c>
      <c r="I117" s="24">
        <v>1</v>
      </c>
    </row>
    <row r="118" spans="1:9" ht="12" thickBot="1">
      <c r="A118" s="214" t="s">
        <v>30</v>
      </c>
      <c r="B118" s="33">
        <v>1</v>
      </c>
      <c r="C118" s="34">
        <v>0</v>
      </c>
      <c r="D118" s="28">
        <v>0</v>
      </c>
      <c r="E118" s="28">
        <v>0</v>
      </c>
      <c r="F118" s="27">
        <v>0</v>
      </c>
      <c r="G118" s="28">
        <v>0</v>
      </c>
      <c r="H118" s="28">
        <v>0</v>
      </c>
      <c r="I118" s="31">
        <v>1</v>
      </c>
    </row>
    <row r="119" spans="1:9" ht="14.25" customHeight="1" thickBot="1">
      <c r="A119" s="392" t="s">
        <v>51</v>
      </c>
      <c r="B119" s="393"/>
      <c r="C119" s="393"/>
      <c r="D119" s="393"/>
      <c r="E119" s="393"/>
      <c r="F119" s="393"/>
      <c r="G119" s="393"/>
      <c r="H119" s="393"/>
      <c r="I119" s="394"/>
    </row>
    <row r="120" spans="1:9" ht="11.25" customHeight="1">
      <c r="A120" s="213" t="s">
        <v>32</v>
      </c>
      <c r="B120" s="17">
        <v>51</v>
      </c>
      <c r="C120" s="17">
        <v>7045000</v>
      </c>
      <c r="D120" s="17">
        <v>0</v>
      </c>
      <c r="E120" s="17">
        <v>0</v>
      </c>
      <c r="F120" s="17">
        <v>0</v>
      </c>
      <c r="G120" s="17">
        <v>22</v>
      </c>
      <c r="H120" s="17">
        <v>0</v>
      </c>
      <c r="I120" s="136">
        <v>18</v>
      </c>
    </row>
    <row r="121" spans="1:9" ht="11.25" customHeight="1">
      <c r="A121" s="213" t="s">
        <v>33</v>
      </c>
      <c r="B121" s="32">
        <v>10</v>
      </c>
      <c r="C121" s="22">
        <v>4950000</v>
      </c>
      <c r="D121" s="20">
        <v>0</v>
      </c>
      <c r="E121" s="20">
        <v>0</v>
      </c>
      <c r="F121" s="19">
        <v>0</v>
      </c>
      <c r="G121" s="21">
        <v>7</v>
      </c>
      <c r="H121" s="20">
        <v>0</v>
      </c>
      <c r="I121" s="23">
        <v>2</v>
      </c>
    </row>
    <row r="122" spans="1:9" ht="11.25" customHeight="1">
      <c r="A122" s="213" t="s">
        <v>34</v>
      </c>
      <c r="B122" s="18">
        <v>0</v>
      </c>
      <c r="C122" s="19">
        <v>0</v>
      </c>
      <c r="D122" s="20">
        <v>0</v>
      </c>
      <c r="E122" s="20">
        <v>0</v>
      </c>
      <c r="F122" s="19">
        <v>0</v>
      </c>
      <c r="G122" s="20">
        <v>0</v>
      </c>
      <c r="H122" s="20">
        <v>0</v>
      </c>
      <c r="I122" s="24">
        <v>0</v>
      </c>
    </row>
    <row r="123" spans="1:9" ht="11.25" customHeight="1">
      <c r="A123" s="213" t="s">
        <v>35</v>
      </c>
      <c r="B123" s="18">
        <v>0</v>
      </c>
      <c r="C123" s="19">
        <v>0</v>
      </c>
      <c r="D123" s="20">
        <v>0</v>
      </c>
      <c r="E123" s="20">
        <v>0</v>
      </c>
      <c r="F123" s="19">
        <v>0</v>
      </c>
      <c r="G123" s="20">
        <v>0</v>
      </c>
      <c r="H123" s="20">
        <v>0</v>
      </c>
      <c r="I123" s="24">
        <v>0</v>
      </c>
    </row>
    <row r="124" spans="1:9" ht="11.25" customHeight="1">
      <c r="A124" s="213" t="s">
        <v>36</v>
      </c>
      <c r="B124" s="32">
        <v>40</v>
      </c>
      <c r="C124" s="22">
        <v>2095000</v>
      </c>
      <c r="D124" s="20">
        <v>0</v>
      </c>
      <c r="E124" s="20">
        <v>0</v>
      </c>
      <c r="F124" s="19">
        <v>0</v>
      </c>
      <c r="G124" s="21">
        <v>15</v>
      </c>
      <c r="H124" s="20">
        <v>0</v>
      </c>
      <c r="I124" s="23">
        <v>16</v>
      </c>
    </row>
    <row r="125" spans="1:9" ht="12" thickBot="1">
      <c r="A125" s="214" t="s">
        <v>30</v>
      </c>
      <c r="B125" s="33">
        <v>1</v>
      </c>
      <c r="C125" s="34">
        <v>0</v>
      </c>
      <c r="D125" s="28">
        <v>0</v>
      </c>
      <c r="E125" s="28">
        <v>0</v>
      </c>
      <c r="F125" s="27">
        <v>0</v>
      </c>
      <c r="G125" s="28">
        <v>0</v>
      </c>
      <c r="H125" s="28">
        <v>0</v>
      </c>
      <c r="I125" s="31">
        <v>0</v>
      </c>
    </row>
    <row r="126" spans="1:9" ht="17.25" customHeight="1" thickBot="1">
      <c r="A126" s="398" t="s">
        <v>52</v>
      </c>
      <c r="B126" s="393"/>
      <c r="C126" s="393"/>
      <c r="D126" s="393"/>
      <c r="E126" s="393"/>
      <c r="F126" s="393"/>
      <c r="G126" s="393"/>
      <c r="H126" s="393"/>
      <c r="I126" s="399"/>
    </row>
    <row r="127" spans="1:10" ht="11.25" customHeight="1">
      <c r="A127" s="213" t="s">
        <v>32</v>
      </c>
      <c r="B127" s="17">
        <v>66</v>
      </c>
      <c r="C127" s="17">
        <v>3105000</v>
      </c>
      <c r="D127" s="17">
        <v>1</v>
      </c>
      <c r="E127" s="17">
        <v>1</v>
      </c>
      <c r="F127" s="17">
        <v>200000</v>
      </c>
      <c r="G127" s="17">
        <v>10</v>
      </c>
      <c r="H127" s="17">
        <v>2</v>
      </c>
      <c r="I127" s="136">
        <v>38</v>
      </c>
      <c r="J127" s="39"/>
    </row>
    <row r="128" spans="1:9" ht="11.25" customHeight="1">
      <c r="A128" s="213" t="s">
        <v>33</v>
      </c>
      <c r="B128" s="32">
        <v>4</v>
      </c>
      <c r="C128" s="22">
        <v>210000</v>
      </c>
      <c r="D128" s="20">
        <v>0</v>
      </c>
      <c r="E128" s="21">
        <v>1</v>
      </c>
      <c r="F128" s="22">
        <v>200000</v>
      </c>
      <c r="G128" s="21">
        <v>3</v>
      </c>
      <c r="H128" s="20">
        <v>1</v>
      </c>
      <c r="I128" s="23">
        <v>2</v>
      </c>
    </row>
    <row r="129" spans="1:9" ht="11.25" customHeight="1">
      <c r="A129" s="213" t="s">
        <v>34</v>
      </c>
      <c r="B129" s="18">
        <v>0</v>
      </c>
      <c r="C129" s="19">
        <v>0</v>
      </c>
      <c r="D129" s="20">
        <v>0</v>
      </c>
      <c r="E129" s="20">
        <v>0</v>
      </c>
      <c r="F129" s="19">
        <v>0</v>
      </c>
      <c r="G129" s="20">
        <v>0</v>
      </c>
      <c r="H129" s="20">
        <v>0</v>
      </c>
      <c r="I129" s="24">
        <v>0</v>
      </c>
    </row>
    <row r="130" spans="1:9" s="16" customFormat="1" ht="11.25" customHeight="1">
      <c r="A130" s="213" t="s">
        <v>35</v>
      </c>
      <c r="B130" s="18">
        <v>0</v>
      </c>
      <c r="C130" s="19">
        <v>0</v>
      </c>
      <c r="D130" s="20">
        <v>0</v>
      </c>
      <c r="E130" s="20">
        <v>0</v>
      </c>
      <c r="F130" s="19">
        <v>0</v>
      </c>
      <c r="G130" s="20">
        <v>0</v>
      </c>
      <c r="H130" s="20">
        <v>0</v>
      </c>
      <c r="I130" s="24">
        <v>0</v>
      </c>
    </row>
    <row r="131" spans="1:9" ht="11.25" customHeight="1">
      <c r="A131" s="213" t="s">
        <v>36</v>
      </c>
      <c r="B131" s="32">
        <v>62</v>
      </c>
      <c r="C131" s="22">
        <v>2895000</v>
      </c>
      <c r="D131" s="20">
        <v>1</v>
      </c>
      <c r="E131" s="20">
        <v>0</v>
      </c>
      <c r="F131" s="19">
        <v>0</v>
      </c>
      <c r="G131" s="21">
        <v>7</v>
      </c>
      <c r="H131" s="20">
        <v>1</v>
      </c>
      <c r="I131" s="23">
        <v>36</v>
      </c>
    </row>
    <row r="132" spans="1:9" ht="12" thickBot="1">
      <c r="A132" s="216" t="s">
        <v>30</v>
      </c>
      <c r="B132" s="26">
        <v>0</v>
      </c>
      <c r="C132" s="27">
        <v>0</v>
      </c>
      <c r="D132" s="28">
        <v>0</v>
      </c>
      <c r="E132" s="28">
        <v>0</v>
      </c>
      <c r="F132" s="27">
        <v>0</v>
      </c>
      <c r="G132" s="28">
        <v>0</v>
      </c>
      <c r="H132" s="28">
        <v>0</v>
      </c>
      <c r="I132" s="31">
        <v>0</v>
      </c>
    </row>
    <row r="133" spans="1:9" ht="11.25" customHeight="1">
      <c r="A133" s="217"/>
      <c r="B133" s="37"/>
      <c r="C133" s="38"/>
      <c r="D133" s="37"/>
      <c r="E133" s="37"/>
      <c r="F133" s="38"/>
      <c r="G133" s="37"/>
      <c r="H133" s="37"/>
      <c r="I133" s="37"/>
    </row>
    <row r="134" spans="1:9" ht="10.5" customHeight="1" thickBot="1">
      <c r="A134" s="217"/>
      <c r="B134" s="37"/>
      <c r="C134" s="38"/>
      <c r="D134" s="37"/>
      <c r="E134" s="37"/>
      <c r="F134" s="38"/>
      <c r="G134" s="37"/>
      <c r="H134" s="37"/>
      <c r="I134" s="37"/>
    </row>
    <row r="135" spans="1:9" ht="2.25" customHeight="1" hidden="1" thickBot="1">
      <c r="A135" s="217"/>
      <c r="B135" s="37"/>
      <c r="C135" s="38"/>
      <c r="D135" s="37"/>
      <c r="E135" s="37"/>
      <c r="F135" s="38"/>
      <c r="G135" s="37"/>
      <c r="H135" s="37"/>
      <c r="I135" s="37"/>
    </row>
    <row r="136" spans="1:9" ht="15.75" customHeight="1" thickBot="1">
      <c r="A136" s="389" t="s">
        <v>53</v>
      </c>
      <c r="B136" s="390"/>
      <c r="C136" s="390"/>
      <c r="D136" s="390"/>
      <c r="E136" s="390"/>
      <c r="F136" s="390"/>
      <c r="G136" s="390"/>
      <c r="H136" s="390"/>
      <c r="I136" s="391"/>
    </row>
    <row r="137" spans="1:9" ht="11.25" customHeight="1">
      <c r="A137" s="213" t="s">
        <v>32</v>
      </c>
      <c r="B137" s="17">
        <v>27</v>
      </c>
      <c r="C137" s="17">
        <v>1993500</v>
      </c>
      <c r="D137" s="17">
        <v>0</v>
      </c>
      <c r="E137" s="17">
        <v>0</v>
      </c>
      <c r="F137" s="17">
        <v>0</v>
      </c>
      <c r="G137" s="17">
        <v>6</v>
      </c>
      <c r="H137" s="17">
        <v>0</v>
      </c>
      <c r="I137" s="136">
        <v>7</v>
      </c>
    </row>
    <row r="138" spans="1:9" ht="11.25" customHeight="1">
      <c r="A138" s="213" t="s">
        <v>33</v>
      </c>
      <c r="B138" s="32">
        <v>3</v>
      </c>
      <c r="C138" s="22">
        <v>651000</v>
      </c>
      <c r="D138" s="20">
        <v>0</v>
      </c>
      <c r="E138" s="20">
        <v>0</v>
      </c>
      <c r="F138" s="19">
        <v>0</v>
      </c>
      <c r="G138" s="21">
        <v>3</v>
      </c>
      <c r="H138" s="20">
        <v>0</v>
      </c>
      <c r="I138" s="23">
        <v>0</v>
      </c>
    </row>
    <row r="139" spans="1:9" ht="11.25">
      <c r="A139" s="213" t="s">
        <v>34</v>
      </c>
      <c r="B139" s="18">
        <v>0</v>
      </c>
      <c r="C139" s="19">
        <v>0</v>
      </c>
      <c r="D139" s="20">
        <v>0</v>
      </c>
      <c r="E139" s="20">
        <v>0</v>
      </c>
      <c r="F139" s="19">
        <v>0</v>
      </c>
      <c r="G139" s="20">
        <v>0</v>
      </c>
      <c r="H139" s="20">
        <v>0</v>
      </c>
      <c r="I139" s="24">
        <v>0</v>
      </c>
    </row>
    <row r="140" spans="1:9" s="16" customFormat="1" ht="11.25" customHeight="1">
      <c r="A140" s="213" t="s">
        <v>35</v>
      </c>
      <c r="B140" s="18">
        <v>0</v>
      </c>
      <c r="C140" s="19">
        <v>0</v>
      </c>
      <c r="D140" s="20">
        <v>0</v>
      </c>
      <c r="E140" s="20">
        <v>0</v>
      </c>
      <c r="F140" s="19">
        <v>0</v>
      </c>
      <c r="G140" s="20">
        <v>0</v>
      </c>
      <c r="H140" s="20">
        <v>0</v>
      </c>
      <c r="I140" s="24">
        <v>0</v>
      </c>
    </row>
    <row r="141" spans="1:9" ht="11.25" customHeight="1">
      <c r="A141" s="213" t="s">
        <v>36</v>
      </c>
      <c r="B141" s="32">
        <v>24</v>
      </c>
      <c r="C141" s="22">
        <v>1342500</v>
      </c>
      <c r="D141" s="20">
        <v>0</v>
      </c>
      <c r="E141" s="20">
        <v>0</v>
      </c>
      <c r="F141" s="19">
        <v>0</v>
      </c>
      <c r="G141" s="21">
        <v>3</v>
      </c>
      <c r="H141" s="20">
        <v>0</v>
      </c>
      <c r="I141" s="23">
        <v>7</v>
      </c>
    </row>
    <row r="142" spans="1:9" ht="11.25" customHeight="1" thickBot="1">
      <c r="A142" s="214" t="s">
        <v>30</v>
      </c>
      <c r="B142" s="26">
        <v>0</v>
      </c>
      <c r="C142" s="27">
        <v>0</v>
      </c>
      <c r="D142" s="28">
        <v>0</v>
      </c>
      <c r="E142" s="28">
        <v>0</v>
      </c>
      <c r="F142" s="27">
        <v>0</v>
      </c>
      <c r="G142" s="28">
        <v>0</v>
      </c>
      <c r="H142" s="28">
        <v>0</v>
      </c>
      <c r="I142" s="31">
        <v>0</v>
      </c>
    </row>
    <row r="143" spans="1:9" ht="13.5" customHeight="1" thickBot="1">
      <c r="A143" s="389" t="s">
        <v>54</v>
      </c>
      <c r="B143" s="390"/>
      <c r="C143" s="390"/>
      <c r="D143" s="390"/>
      <c r="E143" s="390"/>
      <c r="F143" s="390"/>
      <c r="G143" s="390"/>
      <c r="H143" s="390"/>
      <c r="I143" s="395"/>
    </row>
    <row r="144" spans="1:9" ht="11.25" customHeight="1">
      <c r="A144" s="213" t="s">
        <v>32</v>
      </c>
      <c r="B144" s="17">
        <v>21</v>
      </c>
      <c r="C144" s="17">
        <v>1207500</v>
      </c>
      <c r="D144" s="17">
        <v>0</v>
      </c>
      <c r="E144" s="17">
        <v>0</v>
      </c>
      <c r="F144" s="17">
        <v>0</v>
      </c>
      <c r="G144" s="17">
        <v>10</v>
      </c>
      <c r="H144" s="17">
        <v>0</v>
      </c>
      <c r="I144" s="136">
        <v>9</v>
      </c>
    </row>
    <row r="145" spans="1:9" ht="11.25" customHeight="1">
      <c r="A145" s="213" t="s">
        <v>33</v>
      </c>
      <c r="B145" s="18">
        <v>1</v>
      </c>
      <c r="C145" s="19">
        <v>50000</v>
      </c>
      <c r="D145" s="20">
        <v>0</v>
      </c>
      <c r="E145" s="20">
        <v>0</v>
      </c>
      <c r="F145" s="19">
        <v>0</v>
      </c>
      <c r="G145" s="20">
        <v>2</v>
      </c>
      <c r="H145" s="20">
        <v>0</v>
      </c>
      <c r="I145" s="23">
        <v>1</v>
      </c>
    </row>
    <row r="146" spans="1:9" ht="11.25">
      <c r="A146" s="213" t="s">
        <v>34</v>
      </c>
      <c r="B146" s="18">
        <v>0</v>
      </c>
      <c r="C146" s="19">
        <v>0</v>
      </c>
      <c r="D146" s="20">
        <v>0</v>
      </c>
      <c r="E146" s="20">
        <v>0</v>
      </c>
      <c r="F146" s="19">
        <v>0</v>
      </c>
      <c r="G146" s="20">
        <v>0</v>
      </c>
      <c r="H146" s="20">
        <v>0</v>
      </c>
      <c r="I146" s="24">
        <v>0</v>
      </c>
    </row>
    <row r="147" spans="1:9" ht="12.75" customHeight="1">
      <c r="A147" s="213" t="s">
        <v>35</v>
      </c>
      <c r="B147" s="18">
        <v>0</v>
      </c>
      <c r="C147" s="19">
        <v>0</v>
      </c>
      <c r="D147" s="20">
        <v>0</v>
      </c>
      <c r="E147" s="20">
        <v>0</v>
      </c>
      <c r="F147" s="19">
        <v>0</v>
      </c>
      <c r="G147" s="20">
        <v>0</v>
      </c>
      <c r="H147" s="20">
        <v>0</v>
      </c>
      <c r="I147" s="24">
        <v>0</v>
      </c>
    </row>
    <row r="148" spans="1:9" ht="11.25" customHeight="1">
      <c r="A148" s="213" t="s">
        <v>36</v>
      </c>
      <c r="B148" s="32">
        <v>20</v>
      </c>
      <c r="C148" s="19">
        <v>1157500</v>
      </c>
      <c r="D148" s="20">
        <v>0</v>
      </c>
      <c r="E148" s="20">
        <v>0</v>
      </c>
      <c r="F148" s="19">
        <v>0</v>
      </c>
      <c r="G148" s="21">
        <v>8</v>
      </c>
      <c r="H148" s="20">
        <v>0</v>
      </c>
      <c r="I148" s="24">
        <v>8</v>
      </c>
    </row>
    <row r="149" spans="1:9" ht="11.25" customHeight="1" thickBot="1">
      <c r="A149" s="214" t="s">
        <v>30</v>
      </c>
      <c r="B149" s="33">
        <v>0</v>
      </c>
      <c r="C149" s="34">
        <v>0</v>
      </c>
      <c r="D149" s="28">
        <v>0</v>
      </c>
      <c r="E149" s="28">
        <v>0</v>
      </c>
      <c r="F149" s="27">
        <v>0</v>
      </c>
      <c r="G149" s="28">
        <v>0</v>
      </c>
      <c r="H149" s="28"/>
      <c r="I149" s="31">
        <v>0</v>
      </c>
    </row>
    <row r="150" spans="1:9" ht="25.5" customHeight="1" thickBot="1">
      <c r="A150" s="392" t="s">
        <v>55</v>
      </c>
      <c r="B150" s="396"/>
      <c r="C150" s="396"/>
      <c r="D150" s="396"/>
      <c r="E150" s="396"/>
      <c r="F150" s="396"/>
      <c r="G150" s="396"/>
      <c r="H150" s="396"/>
      <c r="I150" s="397"/>
    </row>
    <row r="151" spans="1:9" ht="11.25" customHeight="1">
      <c r="A151" s="213" t="s">
        <v>32</v>
      </c>
      <c r="B151" s="17">
        <f>SUM(B152,B153,B154,B155,B156)</f>
        <v>0</v>
      </c>
      <c r="C151" s="17">
        <f aca="true" t="shared" si="6" ref="C151:I151">SUM(C152,C153,C154,C155,C156)</f>
        <v>0</v>
      </c>
      <c r="D151" s="17">
        <f t="shared" si="6"/>
        <v>0</v>
      </c>
      <c r="E151" s="17">
        <f t="shared" si="6"/>
        <v>0</v>
      </c>
      <c r="F151" s="17">
        <f t="shared" si="6"/>
        <v>0</v>
      </c>
      <c r="G151" s="17">
        <f t="shared" si="6"/>
        <v>0</v>
      </c>
      <c r="H151" s="17">
        <f t="shared" si="6"/>
        <v>0</v>
      </c>
      <c r="I151" s="136">
        <f t="shared" si="6"/>
        <v>0</v>
      </c>
    </row>
    <row r="152" spans="1:9" ht="11.25" customHeight="1">
      <c r="A152" s="213" t="s">
        <v>33</v>
      </c>
      <c r="B152" s="18">
        <v>0</v>
      </c>
      <c r="C152" s="19">
        <v>0</v>
      </c>
      <c r="D152" s="20">
        <v>0</v>
      </c>
      <c r="E152" s="20">
        <v>0</v>
      </c>
      <c r="F152" s="19">
        <v>0</v>
      </c>
      <c r="G152" s="20">
        <v>0</v>
      </c>
      <c r="H152" s="20">
        <v>0</v>
      </c>
      <c r="I152" s="23">
        <v>0</v>
      </c>
    </row>
    <row r="153" spans="1:9" ht="11.25">
      <c r="A153" s="213" t="s">
        <v>34</v>
      </c>
      <c r="B153" s="18">
        <v>0</v>
      </c>
      <c r="C153" s="19">
        <v>0</v>
      </c>
      <c r="D153" s="20">
        <v>0</v>
      </c>
      <c r="E153" s="20">
        <v>0</v>
      </c>
      <c r="F153" s="19">
        <v>0</v>
      </c>
      <c r="G153" s="20">
        <v>0</v>
      </c>
      <c r="H153" s="20">
        <v>0</v>
      </c>
      <c r="I153" s="24">
        <v>0</v>
      </c>
    </row>
    <row r="154" spans="1:9" s="16" customFormat="1" ht="11.25" customHeight="1">
      <c r="A154" s="213" t="s">
        <v>35</v>
      </c>
      <c r="B154" s="18">
        <v>0</v>
      </c>
      <c r="C154" s="19">
        <v>0</v>
      </c>
      <c r="D154" s="20">
        <v>0</v>
      </c>
      <c r="E154" s="20">
        <v>0</v>
      </c>
      <c r="F154" s="19">
        <v>0</v>
      </c>
      <c r="G154" s="20">
        <v>0</v>
      </c>
      <c r="H154" s="20">
        <v>0</v>
      </c>
      <c r="I154" s="24">
        <v>0</v>
      </c>
    </row>
    <row r="155" spans="1:9" ht="11.25" customHeight="1">
      <c r="A155" s="213" t="s">
        <v>36</v>
      </c>
      <c r="B155" s="32">
        <v>0</v>
      </c>
      <c r="C155" s="22">
        <v>0</v>
      </c>
      <c r="D155" s="20">
        <v>0</v>
      </c>
      <c r="E155" s="20">
        <v>0</v>
      </c>
      <c r="F155" s="19">
        <v>0</v>
      </c>
      <c r="G155" s="21">
        <v>0</v>
      </c>
      <c r="H155" s="20">
        <v>0</v>
      </c>
      <c r="I155" s="24">
        <v>0</v>
      </c>
    </row>
    <row r="156" spans="1:9" ht="11.25" customHeight="1" thickBot="1">
      <c r="A156" s="214" t="s">
        <v>30</v>
      </c>
      <c r="B156" s="33">
        <v>0</v>
      </c>
      <c r="C156" s="34">
        <v>0</v>
      </c>
      <c r="D156" s="28">
        <v>0</v>
      </c>
      <c r="E156" s="28">
        <v>0</v>
      </c>
      <c r="F156" s="27">
        <v>0</v>
      </c>
      <c r="G156" s="28">
        <v>0</v>
      </c>
      <c r="H156" s="28">
        <v>0</v>
      </c>
      <c r="I156" s="31">
        <v>0</v>
      </c>
    </row>
    <row r="157" spans="1:9" ht="11.25" customHeight="1" thickBot="1">
      <c r="A157" s="392" t="s">
        <v>56</v>
      </c>
      <c r="B157" s="393"/>
      <c r="C157" s="393"/>
      <c r="D157" s="393"/>
      <c r="E157" s="393"/>
      <c r="F157" s="393"/>
      <c r="G157" s="393"/>
      <c r="H157" s="393"/>
      <c r="I157" s="394"/>
    </row>
    <row r="158" spans="1:9" ht="11.25" customHeight="1">
      <c r="A158" s="213" t="s">
        <v>32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36">
        <v>0</v>
      </c>
    </row>
    <row r="159" spans="1:9" ht="11.25" customHeight="1">
      <c r="A159" s="213" t="s">
        <v>33</v>
      </c>
      <c r="B159" s="18">
        <v>0</v>
      </c>
      <c r="C159" s="19">
        <v>0</v>
      </c>
      <c r="D159" s="20">
        <v>0</v>
      </c>
      <c r="E159" s="20">
        <v>0</v>
      </c>
      <c r="F159" s="19">
        <v>0</v>
      </c>
      <c r="G159" s="20">
        <v>0</v>
      </c>
      <c r="H159" s="20">
        <v>0</v>
      </c>
      <c r="I159" s="24">
        <v>0</v>
      </c>
    </row>
    <row r="160" spans="1:9" ht="11.25" customHeight="1">
      <c r="A160" s="213" t="s">
        <v>34</v>
      </c>
      <c r="B160" s="18">
        <v>0</v>
      </c>
      <c r="C160" s="19">
        <v>0</v>
      </c>
      <c r="D160" s="20">
        <v>0</v>
      </c>
      <c r="E160" s="20">
        <v>0</v>
      </c>
      <c r="F160" s="19">
        <v>0</v>
      </c>
      <c r="G160" s="20">
        <v>0</v>
      </c>
      <c r="H160" s="20">
        <v>0</v>
      </c>
      <c r="I160" s="24">
        <v>0</v>
      </c>
    </row>
    <row r="161" spans="1:9" ht="11.25" customHeight="1">
      <c r="A161" s="213" t="s">
        <v>35</v>
      </c>
      <c r="B161" s="18">
        <v>0</v>
      </c>
      <c r="C161" s="19">
        <v>0</v>
      </c>
      <c r="D161" s="20">
        <v>0</v>
      </c>
      <c r="E161" s="20">
        <v>0</v>
      </c>
      <c r="F161" s="19">
        <v>0</v>
      </c>
      <c r="G161" s="20">
        <v>0</v>
      </c>
      <c r="H161" s="20">
        <v>0</v>
      </c>
      <c r="I161" s="24">
        <v>0</v>
      </c>
    </row>
    <row r="162" spans="1:9" ht="11.25" customHeight="1">
      <c r="A162" s="213" t="s">
        <v>36</v>
      </c>
      <c r="B162" s="18">
        <v>0</v>
      </c>
      <c r="C162" s="19">
        <v>0</v>
      </c>
      <c r="D162" s="20">
        <v>0</v>
      </c>
      <c r="E162" s="20">
        <v>0</v>
      </c>
      <c r="F162" s="19">
        <v>0</v>
      </c>
      <c r="G162" s="20">
        <v>0</v>
      </c>
      <c r="H162" s="20">
        <v>0</v>
      </c>
      <c r="I162" s="24">
        <v>0</v>
      </c>
    </row>
    <row r="163" spans="1:9" ht="11.25" customHeight="1" thickBot="1">
      <c r="A163" s="214" t="s">
        <v>57</v>
      </c>
      <c r="B163" s="26">
        <v>0</v>
      </c>
      <c r="C163" s="27">
        <v>0</v>
      </c>
      <c r="D163" s="28">
        <v>0</v>
      </c>
      <c r="E163" s="28">
        <v>0</v>
      </c>
      <c r="F163" s="27">
        <v>0</v>
      </c>
      <c r="G163" s="28">
        <v>0</v>
      </c>
      <c r="H163" s="28">
        <v>0</v>
      </c>
      <c r="I163" s="31">
        <v>0</v>
      </c>
    </row>
    <row r="164" ht="13.5" customHeight="1"/>
    <row r="165" ht="27" customHeight="1">
      <c r="A165" s="219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31496062992125984" bottom="0.5118110236220472" header="0.31496062992125984" footer="0.31496062992125984"/>
  <pageSetup horizontalDpi="600" verticalDpi="600" orientation="portrait" paperSize="9" r:id="rId1"/>
  <headerFooter>
    <oddFooter>&amp;L&amp;"Arial,Normal"&amp;9 21.12.2012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3" sqref="A3"/>
    </sheetView>
  </sheetViews>
  <sheetFormatPr defaultColWidth="9.140625" defaultRowHeight="15"/>
  <cols>
    <col min="1" max="1" width="19.28125" style="260" bestFit="1" customWidth="1"/>
    <col min="2" max="2" width="7.00390625" style="260" bestFit="1" customWidth="1"/>
    <col min="3" max="3" width="7.57421875" style="260" bestFit="1" customWidth="1"/>
    <col min="4" max="4" width="7.00390625" style="260" bestFit="1" customWidth="1"/>
    <col min="5" max="5" width="7.57421875" style="260" bestFit="1" customWidth="1"/>
    <col min="6" max="6" width="7.00390625" style="260" bestFit="1" customWidth="1"/>
    <col min="7" max="7" width="7.57421875" style="260" bestFit="1" customWidth="1"/>
    <col min="8" max="8" width="7.7109375" style="260" bestFit="1" customWidth="1"/>
    <col min="9" max="9" width="8.140625" style="260" bestFit="1" customWidth="1"/>
    <col min="10" max="10" width="7.7109375" style="260" bestFit="1" customWidth="1"/>
    <col min="11" max="11" width="8.140625" style="260" bestFit="1" customWidth="1"/>
    <col min="12" max="16384" width="9.140625" style="260" customWidth="1"/>
  </cols>
  <sheetData>
    <row r="2" spans="1:11" ht="18.75" thickBot="1">
      <c r="A2" s="411" t="s">
        <v>420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</row>
    <row r="3" spans="1:11" ht="15.75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18.75" customHeight="1">
      <c r="A4" s="412" t="s">
        <v>327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</row>
    <row r="5" spans="2:11" ht="16.5" customHeight="1" thickBot="1">
      <c r="B5" s="299"/>
      <c r="C5" s="299"/>
      <c r="D5" s="299"/>
      <c r="E5" s="299"/>
      <c r="F5" s="299"/>
      <c r="G5" s="299"/>
      <c r="H5" s="299"/>
      <c r="I5" s="299"/>
      <c r="J5" s="299"/>
      <c r="K5" s="299"/>
    </row>
    <row r="6" spans="1:11" ht="15.75" customHeight="1" thickBot="1" thickTop="1">
      <c r="A6" s="413" t="s">
        <v>58</v>
      </c>
      <c r="B6" s="415" t="s">
        <v>59</v>
      </c>
      <c r="C6" s="416"/>
      <c r="D6" s="417" t="s">
        <v>60</v>
      </c>
      <c r="E6" s="416"/>
      <c r="F6" s="417" t="s">
        <v>61</v>
      </c>
      <c r="G6" s="416"/>
      <c r="H6" s="417" t="s">
        <v>62</v>
      </c>
      <c r="I6" s="416"/>
      <c r="J6" s="417" t="s">
        <v>63</v>
      </c>
      <c r="K6" s="418"/>
    </row>
    <row r="7" spans="1:11" ht="15.75" customHeight="1" thickBot="1">
      <c r="A7" s="414"/>
      <c r="B7" s="45" t="s">
        <v>8</v>
      </c>
      <c r="C7" s="46" t="s">
        <v>17</v>
      </c>
      <c r="D7" s="45" t="s">
        <v>8</v>
      </c>
      <c r="E7" s="46" t="s">
        <v>17</v>
      </c>
      <c r="F7" s="45" t="s">
        <v>8</v>
      </c>
      <c r="G7" s="46" t="s">
        <v>17</v>
      </c>
      <c r="H7" s="45" t="s">
        <v>8</v>
      </c>
      <c r="I7" s="46" t="s">
        <v>17</v>
      </c>
      <c r="J7" s="45" t="s">
        <v>8</v>
      </c>
      <c r="K7" s="300" t="s">
        <v>17</v>
      </c>
    </row>
    <row r="8" spans="1:11" ht="15.75" thickBot="1">
      <c r="A8" s="301" t="s">
        <v>64</v>
      </c>
      <c r="B8" s="283">
        <f>SUM(B9,B10,B11,B12,B13,B14,B15,B16,B17,B18,B19,B20,B21,B22,B23,B24,B25,B26,B27,B28,B29)</f>
        <v>3416</v>
      </c>
      <c r="C8" s="284">
        <f>SUM(C9,C10,C11,C12,C13,C14,C15,C16,C17,C18,C19,C20,C21,C22,C23,C24,C25,C26,C27,C28,C29)</f>
        <v>1282</v>
      </c>
      <c r="D8" s="284">
        <f>SUM(D9,D10,D11,D12,D13,D14,D15,D16,D17,D18,D19,D20,D21,D22,D23,D24,D25,D26,D27,D28,D29)</f>
        <v>1448</v>
      </c>
      <c r="E8" s="284">
        <f>SUM(E9:E29)</f>
        <v>585</v>
      </c>
      <c r="F8" s="284">
        <f>SUM(F9,F10,F11,F12,F13,F14,F15,F16,F17,F18,F19,F20,F21,F22,F23,F24,F25,F26,F27,F28,F30)</f>
        <v>361</v>
      </c>
      <c r="G8" s="284">
        <f>SUM(G9,G10,G11,G12,G13,G14,G15,G16,G17,G18,G19,G20,G21,G22,G23,G24,G25,G26,G27,G28,G30)</f>
        <v>130</v>
      </c>
      <c r="H8" s="284">
        <f>SUM(H9,H10,H11,H12,H13,H14,H15,H16,H17,H18,H19,H20,H21,H22,H23,H24,H25,H26,H27,H28,H30)</f>
        <v>213</v>
      </c>
      <c r="I8" s="284">
        <f>SUM(I9,I10,I11,I12,I13,I14,I15,I16,I17,I18,I19,I20,I21,I22,I23,I24,I25,I26,I27,I28,I30)</f>
        <v>85</v>
      </c>
      <c r="J8" s="284">
        <f>SUM(J9:J29)</f>
        <v>1394</v>
      </c>
      <c r="K8" s="302">
        <f>SUM(K9:K29)</f>
        <v>482</v>
      </c>
    </row>
    <row r="9" spans="1:11" ht="26.25" customHeight="1">
      <c r="A9" s="307" t="s">
        <v>65</v>
      </c>
      <c r="B9" s="285">
        <v>62</v>
      </c>
      <c r="C9" s="285">
        <v>22</v>
      </c>
      <c r="D9" s="286">
        <v>8</v>
      </c>
      <c r="E9" s="287">
        <v>3</v>
      </c>
      <c r="F9" s="286">
        <v>9</v>
      </c>
      <c r="G9" s="287">
        <v>0</v>
      </c>
      <c r="H9" s="286">
        <v>2</v>
      </c>
      <c r="I9" s="287">
        <v>2</v>
      </c>
      <c r="J9" s="286">
        <f>B9-(D9+F9+H9)</f>
        <v>43</v>
      </c>
      <c r="K9" s="326">
        <f>C9-(E9+G9+I9)</f>
        <v>17</v>
      </c>
    </row>
    <row r="10" spans="1:11" ht="26.25" customHeight="1">
      <c r="A10" s="308" t="s">
        <v>66</v>
      </c>
      <c r="B10" s="285">
        <v>30</v>
      </c>
      <c r="C10" s="288">
        <v>11</v>
      </c>
      <c r="D10" s="289">
        <v>9</v>
      </c>
      <c r="E10" s="290">
        <v>4</v>
      </c>
      <c r="F10" s="289">
        <v>3</v>
      </c>
      <c r="G10" s="290">
        <v>3</v>
      </c>
      <c r="H10" s="289">
        <v>3</v>
      </c>
      <c r="I10" s="290">
        <v>1</v>
      </c>
      <c r="J10" s="286">
        <f>B10-(D10+F10+H10)</f>
        <v>15</v>
      </c>
      <c r="K10" s="314">
        <f>C10-(E10+G10+I10)</f>
        <v>3</v>
      </c>
    </row>
    <row r="11" spans="1:11" ht="15">
      <c r="A11" s="308" t="s">
        <v>67</v>
      </c>
      <c r="B11" s="288">
        <v>521</v>
      </c>
      <c r="C11" s="288">
        <v>245</v>
      </c>
      <c r="D11" s="289">
        <v>237</v>
      </c>
      <c r="E11" s="290">
        <v>138</v>
      </c>
      <c r="F11" s="289">
        <v>37</v>
      </c>
      <c r="G11" s="290">
        <v>14</v>
      </c>
      <c r="H11" s="289">
        <v>35</v>
      </c>
      <c r="I11" s="290">
        <v>15</v>
      </c>
      <c r="J11" s="286">
        <f aca="true" t="shared" si="0" ref="J11:J27">B11-(D11+F11+H11)</f>
        <v>212</v>
      </c>
      <c r="K11" s="314">
        <f aca="true" t="shared" si="1" ref="K11:K27">C11-(E11+G11+I11)</f>
        <v>78</v>
      </c>
    </row>
    <row r="12" spans="1:11" ht="36.75" customHeight="1">
      <c r="A12" s="308" t="s">
        <v>68</v>
      </c>
      <c r="B12" s="288">
        <v>66</v>
      </c>
      <c r="C12" s="288">
        <v>12</v>
      </c>
      <c r="D12" s="289">
        <v>21</v>
      </c>
      <c r="E12" s="290">
        <v>9</v>
      </c>
      <c r="F12" s="289">
        <v>12</v>
      </c>
      <c r="G12" s="290">
        <v>1</v>
      </c>
      <c r="H12" s="289">
        <v>1</v>
      </c>
      <c r="I12" s="290">
        <v>1</v>
      </c>
      <c r="J12" s="286">
        <f t="shared" si="0"/>
        <v>32</v>
      </c>
      <c r="K12" s="314">
        <f t="shared" si="1"/>
        <v>1</v>
      </c>
    </row>
    <row r="13" spans="1:11" ht="45">
      <c r="A13" s="308" t="s">
        <v>69</v>
      </c>
      <c r="B13" s="288">
        <v>16</v>
      </c>
      <c r="C13" s="288">
        <v>1</v>
      </c>
      <c r="D13" s="289">
        <v>4</v>
      </c>
      <c r="E13" s="290">
        <v>1</v>
      </c>
      <c r="F13" s="289">
        <v>5</v>
      </c>
      <c r="G13" s="290">
        <v>0</v>
      </c>
      <c r="H13" s="289">
        <v>2</v>
      </c>
      <c r="I13" s="290">
        <v>0</v>
      </c>
      <c r="J13" s="286">
        <f t="shared" si="0"/>
        <v>5</v>
      </c>
      <c r="K13" s="314">
        <f t="shared" si="1"/>
        <v>0</v>
      </c>
    </row>
    <row r="14" spans="1:11" ht="15">
      <c r="A14" s="308" t="s">
        <v>70</v>
      </c>
      <c r="B14" s="288">
        <v>517</v>
      </c>
      <c r="C14" s="288">
        <v>231</v>
      </c>
      <c r="D14" s="289">
        <v>187</v>
      </c>
      <c r="E14" s="290">
        <v>49</v>
      </c>
      <c r="F14" s="289">
        <v>67</v>
      </c>
      <c r="G14" s="290">
        <v>38</v>
      </c>
      <c r="H14" s="289">
        <v>39</v>
      </c>
      <c r="I14" s="290">
        <v>9</v>
      </c>
      <c r="J14" s="286">
        <f t="shared" si="0"/>
        <v>224</v>
      </c>
      <c r="K14" s="314">
        <f t="shared" si="1"/>
        <v>135</v>
      </c>
    </row>
    <row r="15" spans="1:11" ht="47.25" customHeight="1">
      <c r="A15" s="308" t="s">
        <v>71</v>
      </c>
      <c r="B15" s="288">
        <v>985</v>
      </c>
      <c r="C15" s="288">
        <v>414</v>
      </c>
      <c r="D15" s="289">
        <v>441</v>
      </c>
      <c r="E15" s="290">
        <v>205</v>
      </c>
      <c r="F15" s="289">
        <v>80</v>
      </c>
      <c r="G15" s="290">
        <v>39</v>
      </c>
      <c r="H15" s="289">
        <v>59</v>
      </c>
      <c r="I15" s="290">
        <v>28</v>
      </c>
      <c r="J15" s="286">
        <f t="shared" si="0"/>
        <v>405</v>
      </c>
      <c r="K15" s="314">
        <f t="shared" si="1"/>
        <v>142</v>
      </c>
    </row>
    <row r="16" spans="1:11" ht="22.5">
      <c r="A16" s="308" t="s">
        <v>72</v>
      </c>
      <c r="B16" s="288">
        <v>192</v>
      </c>
      <c r="C16" s="288">
        <v>53</v>
      </c>
      <c r="D16" s="289">
        <v>76</v>
      </c>
      <c r="E16" s="290">
        <v>26</v>
      </c>
      <c r="F16" s="289">
        <v>11</v>
      </c>
      <c r="G16" s="290">
        <v>3</v>
      </c>
      <c r="H16" s="289">
        <v>11</v>
      </c>
      <c r="I16" s="290">
        <v>4</v>
      </c>
      <c r="J16" s="286">
        <f t="shared" si="0"/>
        <v>94</v>
      </c>
      <c r="K16" s="314">
        <f t="shared" si="1"/>
        <v>20</v>
      </c>
    </row>
    <row r="17" spans="1:11" ht="26.25" customHeight="1">
      <c r="A17" s="308" t="s">
        <v>73</v>
      </c>
      <c r="B17" s="288">
        <v>137</v>
      </c>
      <c r="C17" s="288">
        <v>36</v>
      </c>
      <c r="D17" s="289">
        <v>58</v>
      </c>
      <c r="E17" s="290">
        <v>20</v>
      </c>
      <c r="F17" s="289">
        <v>17</v>
      </c>
      <c r="G17" s="290">
        <v>5</v>
      </c>
      <c r="H17" s="289">
        <v>9</v>
      </c>
      <c r="I17" s="290">
        <v>4</v>
      </c>
      <c r="J17" s="286">
        <f t="shared" si="0"/>
        <v>53</v>
      </c>
      <c r="K17" s="314">
        <f t="shared" si="1"/>
        <v>7</v>
      </c>
    </row>
    <row r="18" spans="1:11" ht="15">
      <c r="A18" s="308" t="s">
        <v>74</v>
      </c>
      <c r="B18" s="288">
        <v>134</v>
      </c>
      <c r="C18" s="288">
        <v>40</v>
      </c>
      <c r="D18" s="289">
        <v>93</v>
      </c>
      <c r="E18" s="290">
        <v>26</v>
      </c>
      <c r="F18" s="289">
        <v>15</v>
      </c>
      <c r="G18" s="290">
        <v>6</v>
      </c>
      <c r="H18" s="289">
        <v>5</v>
      </c>
      <c r="I18" s="290">
        <v>2</v>
      </c>
      <c r="J18" s="286">
        <f t="shared" si="0"/>
        <v>21</v>
      </c>
      <c r="K18" s="314">
        <f t="shared" si="1"/>
        <v>6</v>
      </c>
    </row>
    <row r="19" spans="1:11" ht="25.5" customHeight="1">
      <c r="A19" s="308" t="s">
        <v>75</v>
      </c>
      <c r="B19" s="288">
        <v>64</v>
      </c>
      <c r="C19" s="288">
        <v>26</v>
      </c>
      <c r="D19" s="289">
        <v>27</v>
      </c>
      <c r="E19" s="290">
        <v>13</v>
      </c>
      <c r="F19" s="289">
        <v>9</v>
      </c>
      <c r="G19" s="290">
        <v>6</v>
      </c>
      <c r="H19" s="289">
        <v>6</v>
      </c>
      <c r="I19" s="290">
        <v>2</v>
      </c>
      <c r="J19" s="286">
        <f t="shared" si="0"/>
        <v>22</v>
      </c>
      <c r="K19" s="314">
        <f t="shared" si="1"/>
        <v>5</v>
      </c>
    </row>
    <row r="20" spans="1:11" ht="22.5">
      <c r="A20" s="308" t="s">
        <v>76</v>
      </c>
      <c r="B20" s="288">
        <v>72</v>
      </c>
      <c r="C20" s="288">
        <v>17</v>
      </c>
      <c r="D20" s="289">
        <v>44</v>
      </c>
      <c r="E20" s="290">
        <v>9</v>
      </c>
      <c r="F20" s="289">
        <v>2</v>
      </c>
      <c r="G20" s="290">
        <v>2</v>
      </c>
      <c r="H20" s="289">
        <v>4</v>
      </c>
      <c r="I20" s="290">
        <v>0</v>
      </c>
      <c r="J20" s="286">
        <f t="shared" si="0"/>
        <v>22</v>
      </c>
      <c r="K20" s="314">
        <f t="shared" si="1"/>
        <v>6</v>
      </c>
    </row>
    <row r="21" spans="1:11" ht="26.25" customHeight="1">
      <c r="A21" s="308" t="s">
        <v>77</v>
      </c>
      <c r="B21" s="288">
        <v>281</v>
      </c>
      <c r="C21" s="288">
        <v>66</v>
      </c>
      <c r="D21" s="289">
        <v>110</v>
      </c>
      <c r="E21" s="290">
        <v>32</v>
      </c>
      <c r="F21" s="289">
        <v>56</v>
      </c>
      <c r="G21" s="290">
        <v>5</v>
      </c>
      <c r="H21" s="289">
        <v>14</v>
      </c>
      <c r="I21" s="290">
        <v>1</v>
      </c>
      <c r="J21" s="286">
        <f t="shared" si="0"/>
        <v>101</v>
      </c>
      <c r="K21" s="314">
        <f t="shared" si="1"/>
        <v>28</v>
      </c>
    </row>
    <row r="22" spans="1:11" ht="25.5" customHeight="1">
      <c r="A22" s="308" t="s">
        <v>78</v>
      </c>
      <c r="B22" s="288">
        <v>169</v>
      </c>
      <c r="C22" s="288">
        <v>33</v>
      </c>
      <c r="D22" s="289">
        <v>75</v>
      </c>
      <c r="E22" s="290">
        <v>17</v>
      </c>
      <c r="F22" s="289">
        <v>22</v>
      </c>
      <c r="G22" s="290">
        <v>4</v>
      </c>
      <c r="H22" s="289">
        <v>12</v>
      </c>
      <c r="I22" s="290">
        <v>4</v>
      </c>
      <c r="J22" s="286">
        <f t="shared" si="0"/>
        <v>60</v>
      </c>
      <c r="K22" s="314">
        <f t="shared" si="1"/>
        <v>8</v>
      </c>
    </row>
    <row r="23" spans="1:11" ht="33.75">
      <c r="A23" s="308" t="s">
        <v>79</v>
      </c>
      <c r="B23" s="288">
        <v>5</v>
      </c>
      <c r="C23" s="288">
        <v>3</v>
      </c>
      <c r="D23" s="289">
        <v>1</v>
      </c>
      <c r="E23" s="289">
        <v>2</v>
      </c>
      <c r="F23" s="289">
        <v>1</v>
      </c>
      <c r="G23" s="289">
        <v>0</v>
      </c>
      <c r="H23" s="290">
        <v>0</v>
      </c>
      <c r="I23" s="290">
        <v>0</v>
      </c>
      <c r="J23" s="286">
        <f t="shared" si="0"/>
        <v>3</v>
      </c>
      <c r="K23" s="314">
        <f t="shared" si="1"/>
        <v>1</v>
      </c>
    </row>
    <row r="24" spans="1:11" ht="15">
      <c r="A24" s="308" t="s">
        <v>80</v>
      </c>
      <c r="B24" s="288">
        <v>51</v>
      </c>
      <c r="C24" s="288">
        <v>18</v>
      </c>
      <c r="D24" s="289">
        <v>20</v>
      </c>
      <c r="E24" s="290">
        <v>6</v>
      </c>
      <c r="F24" s="289">
        <v>6</v>
      </c>
      <c r="G24" s="290">
        <v>0</v>
      </c>
      <c r="H24" s="289">
        <v>6</v>
      </c>
      <c r="I24" s="290">
        <v>5</v>
      </c>
      <c r="J24" s="286">
        <f t="shared" si="0"/>
        <v>19</v>
      </c>
      <c r="K24" s="314">
        <f t="shared" si="1"/>
        <v>7</v>
      </c>
    </row>
    <row r="25" spans="1:11" ht="25.5" customHeight="1">
      <c r="A25" s="308" t="s">
        <v>81</v>
      </c>
      <c r="B25" s="288">
        <v>66</v>
      </c>
      <c r="C25" s="288">
        <v>38</v>
      </c>
      <c r="D25" s="289">
        <v>20</v>
      </c>
      <c r="E25" s="290">
        <v>16</v>
      </c>
      <c r="F25" s="289">
        <v>7</v>
      </c>
      <c r="G25" s="290">
        <v>2</v>
      </c>
      <c r="H25" s="289">
        <v>1</v>
      </c>
      <c r="I25" s="290">
        <v>7</v>
      </c>
      <c r="J25" s="286">
        <f t="shared" si="0"/>
        <v>38</v>
      </c>
      <c r="K25" s="314">
        <f t="shared" si="1"/>
        <v>13</v>
      </c>
    </row>
    <row r="26" spans="1:11" ht="29.25" customHeight="1">
      <c r="A26" s="308" t="s">
        <v>82</v>
      </c>
      <c r="B26" s="288">
        <v>27</v>
      </c>
      <c r="C26" s="288">
        <v>7</v>
      </c>
      <c r="D26" s="289">
        <v>7</v>
      </c>
      <c r="E26" s="290">
        <v>5</v>
      </c>
      <c r="F26" s="289">
        <v>1</v>
      </c>
      <c r="G26" s="290">
        <v>1</v>
      </c>
      <c r="H26" s="290">
        <v>2</v>
      </c>
      <c r="I26" s="290">
        <v>0</v>
      </c>
      <c r="J26" s="286">
        <f t="shared" si="0"/>
        <v>17</v>
      </c>
      <c r="K26" s="314">
        <f t="shared" si="1"/>
        <v>1</v>
      </c>
    </row>
    <row r="27" spans="1:11" ht="22.5">
      <c r="A27" s="308" t="s">
        <v>83</v>
      </c>
      <c r="B27" s="288">
        <v>21</v>
      </c>
      <c r="C27" s="288">
        <v>9</v>
      </c>
      <c r="D27" s="289">
        <v>10</v>
      </c>
      <c r="E27" s="290">
        <v>4</v>
      </c>
      <c r="F27" s="289">
        <v>1</v>
      </c>
      <c r="G27" s="290">
        <v>1</v>
      </c>
      <c r="H27" s="289">
        <v>2</v>
      </c>
      <c r="I27" s="290">
        <v>0</v>
      </c>
      <c r="J27" s="286">
        <f t="shared" si="0"/>
        <v>8</v>
      </c>
      <c r="K27" s="314">
        <f t="shared" si="1"/>
        <v>4</v>
      </c>
    </row>
    <row r="28" spans="1:11" ht="92.25" customHeight="1">
      <c r="A28" s="308" t="s">
        <v>84</v>
      </c>
      <c r="B28" s="288">
        <v>0</v>
      </c>
      <c r="C28" s="288">
        <v>0</v>
      </c>
      <c r="D28" s="290">
        <v>0</v>
      </c>
      <c r="E28" s="290">
        <v>0</v>
      </c>
      <c r="F28" s="290">
        <v>0</v>
      </c>
      <c r="G28" s="290">
        <v>0</v>
      </c>
      <c r="H28" s="290">
        <v>0</v>
      </c>
      <c r="I28" s="290">
        <v>0</v>
      </c>
      <c r="J28" s="286">
        <f>B28-(D28+F28+H28)</f>
        <v>0</v>
      </c>
      <c r="K28" s="314">
        <f>C28-(E28+G28+I28)</f>
        <v>0</v>
      </c>
    </row>
    <row r="29" spans="1:11" ht="45.75" thickBot="1">
      <c r="A29" s="309" t="s">
        <v>85</v>
      </c>
      <c r="B29" s="303">
        <v>0</v>
      </c>
      <c r="C29" s="303">
        <v>0</v>
      </c>
      <c r="D29" s="304">
        <v>0</v>
      </c>
      <c r="E29" s="304">
        <v>0</v>
      </c>
      <c r="F29" s="304">
        <v>0</v>
      </c>
      <c r="G29" s="304">
        <v>0</v>
      </c>
      <c r="H29" s="304">
        <v>0</v>
      </c>
      <c r="I29" s="305">
        <v>0</v>
      </c>
      <c r="J29" s="298">
        <v>0</v>
      </c>
      <c r="K29" s="306">
        <v>0</v>
      </c>
    </row>
    <row r="30" spans="1:11" ht="15.75" thickTop="1">
      <c r="A30" s="293" t="s">
        <v>18</v>
      </c>
      <c r="B30" s="294"/>
      <c r="C30" s="295"/>
      <c r="D30" s="296"/>
      <c r="E30" s="296"/>
      <c r="F30" s="296"/>
      <c r="G30" s="296"/>
      <c r="H30" s="296"/>
      <c r="I30" s="296"/>
      <c r="J30" s="296"/>
      <c r="K30" s="296"/>
    </row>
    <row r="31" spans="6:9" ht="15" customHeight="1">
      <c r="F31" s="297"/>
      <c r="G31" s="297"/>
      <c r="H31" s="297"/>
      <c r="I31" s="297"/>
    </row>
    <row r="32" spans="1:9" ht="15">
      <c r="A32" s="293"/>
      <c r="B32" s="294"/>
      <c r="C32" s="294"/>
      <c r="F32" s="297"/>
      <c r="G32" s="297"/>
      <c r="H32" s="297"/>
      <c r="I32" s="297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&amp;L21.12.2012&amp;CTÜRKİYE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1">
      <selection activeCell="N18" sqref="N18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8.75" thickBot="1">
      <c r="A2" s="370" t="s">
        <v>423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2:11" ht="15.75">
      <c r="B3" s="51"/>
      <c r="C3" s="52"/>
      <c r="D3" s="52"/>
      <c r="E3" s="52"/>
      <c r="F3" s="52"/>
      <c r="G3" s="52"/>
      <c r="H3" s="52"/>
      <c r="I3" s="52"/>
      <c r="J3" s="52"/>
      <c r="K3" s="52"/>
    </row>
    <row r="4" spans="1:11" ht="15.75" customHeight="1">
      <c r="A4" s="405" t="s">
        <v>86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</row>
    <row r="5" spans="2:11" ht="16.5" customHeight="1" thickBot="1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.75" customHeight="1" thickBot="1">
      <c r="A6" s="420" t="s">
        <v>87</v>
      </c>
      <c r="B6" s="422" t="s">
        <v>59</v>
      </c>
      <c r="C6" s="423"/>
      <c r="D6" s="424" t="s">
        <v>60</v>
      </c>
      <c r="E6" s="423"/>
      <c r="F6" s="424" t="s">
        <v>61</v>
      </c>
      <c r="G6" s="423"/>
      <c r="H6" s="424" t="s">
        <v>62</v>
      </c>
      <c r="I6" s="423"/>
      <c r="J6" s="424" t="s">
        <v>63</v>
      </c>
      <c r="K6" s="425"/>
    </row>
    <row r="7" spans="1:11" ht="15.75" customHeight="1" thickBot="1">
      <c r="A7" s="421"/>
      <c r="B7" s="45" t="s">
        <v>8</v>
      </c>
      <c r="C7" s="46" t="s">
        <v>17</v>
      </c>
      <c r="D7" s="45" t="s">
        <v>8</v>
      </c>
      <c r="E7" s="46" t="s">
        <v>17</v>
      </c>
      <c r="F7" s="45" t="s">
        <v>8</v>
      </c>
      <c r="G7" s="46" t="s">
        <v>17</v>
      </c>
      <c r="H7" s="45" t="s">
        <v>8</v>
      </c>
      <c r="I7" s="46" t="s">
        <v>17</v>
      </c>
      <c r="J7" s="45" t="s">
        <v>8</v>
      </c>
      <c r="K7" s="46" t="s">
        <v>17</v>
      </c>
    </row>
    <row r="8" spans="1:11" ht="15.75" thickBot="1">
      <c r="A8" s="53" t="s">
        <v>64</v>
      </c>
      <c r="B8" s="114">
        <f>SUM(B9,B10,B11,B12,B13,B14,B15,B16,B17,B18,B19,B20,B21,B22,B23,B24,B25,B26,B27,B28,B29)</f>
        <v>4930</v>
      </c>
      <c r="C8" s="114">
        <f>SUM(C9,C10,C11,C12,C13,C14,C15,C16,C17,C18,C19,C20,C21,C22,C23,C24,C25,C26,C27,C28,C29)</f>
        <v>2092</v>
      </c>
      <c r="D8" s="54">
        <f aca="true" t="shared" si="0" ref="D8:I8">SUM(D9,D10,D11,D12,D13,D14,D15,D16,D17,D18,D19,D20,D21,D22,D23,D24,D25,D26,D27,D28,D29)</f>
        <v>1993</v>
      </c>
      <c r="E8" s="54">
        <f t="shared" si="0"/>
        <v>774</v>
      </c>
      <c r="F8" s="54">
        <f t="shared" si="0"/>
        <v>604</v>
      </c>
      <c r="G8" s="54">
        <f t="shared" si="0"/>
        <v>192</v>
      </c>
      <c r="H8" s="54">
        <f t="shared" si="0"/>
        <v>199</v>
      </c>
      <c r="I8" s="54">
        <f t="shared" si="0"/>
        <v>79</v>
      </c>
      <c r="J8" s="349">
        <f>SUM(J9,J10,J11,J12,J13,J14,J15,J16,J17,J18,J19,J20,J21,J22,J23,J24,J25,J26,J27,J28,J29)</f>
        <v>2134</v>
      </c>
      <c r="K8" s="348">
        <f>SUM(K9,K10,K11,K12,K13,K14,K15,K16,K17,K18,K19,K20,K21,K22,K23,K24,K25,K26,K27,K28,K29)</f>
        <v>1047</v>
      </c>
    </row>
    <row r="9" spans="1:11" ht="29.25" customHeight="1">
      <c r="A9" s="55" t="s">
        <v>65</v>
      </c>
      <c r="B9" s="310">
        <v>24</v>
      </c>
      <c r="C9" s="310">
        <v>9</v>
      </c>
      <c r="D9" s="311">
        <v>3</v>
      </c>
      <c r="E9" s="312">
        <v>1</v>
      </c>
      <c r="F9" s="311">
        <v>1</v>
      </c>
      <c r="G9" s="312">
        <v>2</v>
      </c>
      <c r="H9" s="311">
        <v>0</v>
      </c>
      <c r="I9" s="312">
        <v>1</v>
      </c>
      <c r="J9" s="289">
        <f>B9-(D9+F9+H9)</f>
        <v>20</v>
      </c>
      <c r="K9" s="326">
        <f>C9-(E9+G9+I9)</f>
        <v>5</v>
      </c>
    </row>
    <row r="10" spans="1:11" ht="23.25">
      <c r="A10" s="48" t="s">
        <v>66</v>
      </c>
      <c r="B10" s="288">
        <v>6</v>
      </c>
      <c r="C10" s="288">
        <v>5</v>
      </c>
      <c r="D10" s="289">
        <v>2</v>
      </c>
      <c r="E10" s="290">
        <v>2</v>
      </c>
      <c r="F10" s="289">
        <v>0</v>
      </c>
      <c r="G10" s="290">
        <v>0</v>
      </c>
      <c r="H10" s="289">
        <v>0</v>
      </c>
      <c r="I10" s="290">
        <v>0</v>
      </c>
      <c r="J10" s="289">
        <f>B10-(D10+F10+H10)</f>
        <v>4</v>
      </c>
      <c r="K10" s="314">
        <f>C10-(E10+G10+I10)</f>
        <v>3</v>
      </c>
    </row>
    <row r="11" spans="1:11" ht="15">
      <c r="A11" s="48" t="s">
        <v>67</v>
      </c>
      <c r="B11" s="288">
        <v>541</v>
      </c>
      <c r="C11" s="288">
        <v>174</v>
      </c>
      <c r="D11" s="289">
        <v>232</v>
      </c>
      <c r="E11" s="290">
        <v>61</v>
      </c>
      <c r="F11" s="289">
        <v>56</v>
      </c>
      <c r="G11" s="290">
        <v>20</v>
      </c>
      <c r="H11" s="289">
        <v>20</v>
      </c>
      <c r="I11" s="290">
        <v>6</v>
      </c>
      <c r="J11" s="289">
        <f aca="true" t="shared" si="1" ref="J11:J27">B11-(D11+F11+H11)</f>
        <v>233</v>
      </c>
      <c r="K11" s="314">
        <f aca="true" t="shared" si="2" ref="K11:K27">C11-(E11+G11+I11)</f>
        <v>87</v>
      </c>
    </row>
    <row r="12" spans="1:11" ht="36.75" customHeight="1">
      <c r="A12" s="48" t="s">
        <v>68</v>
      </c>
      <c r="B12" s="288">
        <v>0</v>
      </c>
      <c r="C12" s="288">
        <v>0</v>
      </c>
      <c r="D12" s="289">
        <v>0</v>
      </c>
      <c r="E12" s="290">
        <v>0</v>
      </c>
      <c r="F12" s="289">
        <v>0</v>
      </c>
      <c r="G12" s="290">
        <v>0</v>
      </c>
      <c r="H12" s="289">
        <v>0</v>
      </c>
      <c r="I12" s="290">
        <v>0</v>
      </c>
      <c r="J12" s="289">
        <f t="shared" si="1"/>
        <v>0</v>
      </c>
      <c r="K12" s="314">
        <f t="shared" si="2"/>
        <v>0</v>
      </c>
    </row>
    <row r="13" spans="1:11" ht="38.25" customHeight="1">
      <c r="A13" s="48" t="s">
        <v>69</v>
      </c>
      <c r="B13" s="288">
        <v>7</v>
      </c>
      <c r="C13" s="288">
        <v>1</v>
      </c>
      <c r="D13" s="289">
        <v>2</v>
      </c>
      <c r="E13" s="290">
        <v>0</v>
      </c>
      <c r="F13" s="289">
        <v>0</v>
      </c>
      <c r="G13" s="290">
        <v>0</v>
      </c>
      <c r="H13" s="290">
        <v>2</v>
      </c>
      <c r="I13" s="290">
        <v>0</v>
      </c>
      <c r="J13" s="289">
        <f t="shared" si="1"/>
        <v>3</v>
      </c>
      <c r="K13" s="314">
        <f t="shared" si="2"/>
        <v>1</v>
      </c>
    </row>
    <row r="14" spans="1:11" ht="15">
      <c r="A14" s="48" t="s">
        <v>70</v>
      </c>
      <c r="B14" s="288">
        <v>899</v>
      </c>
      <c r="C14" s="288">
        <v>466</v>
      </c>
      <c r="D14" s="289">
        <v>329</v>
      </c>
      <c r="E14" s="290">
        <v>276</v>
      </c>
      <c r="F14" s="289">
        <v>83</v>
      </c>
      <c r="G14" s="290">
        <v>31</v>
      </c>
      <c r="H14" s="289">
        <v>69</v>
      </c>
      <c r="I14" s="290">
        <v>20</v>
      </c>
      <c r="J14" s="289">
        <f t="shared" si="1"/>
        <v>418</v>
      </c>
      <c r="K14" s="314">
        <f t="shared" si="2"/>
        <v>139</v>
      </c>
    </row>
    <row r="15" spans="1:11" ht="47.25" customHeight="1">
      <c r="A15" s="48" t="s">
        <v>71</v>
      </c>
      <c r="B15" s="288">
        <v>1818</v>
      </c>
      <c r="C15" s="288">
        <v>932</v>
      </c>
      <c r="D15" s="289">
        <v>569</v>
      </c>
      <c r="E15" s="290">
        <v>199</v>
      </c>
      <c r="F15" s="289">
        <v>251</v>
      </c>
      <c r="G15" s="290">
        <v>81</v>
      </c>
      <c r="H15" s="289">
        <v>62</v>
      </c>
      <c r="I15" s="290">
        <v>33</v>
      </c>
      <c r="J15" s="289">
        <f t="shared" si="1"/>
        <v>936</v>
      </c>
      <c r="K15" s="314">
        <f t="shared" si="2"/>
        <v>619</v>
      </c>
    </row>
    <row r="16" spans="1:11" ht="19.5" customHeight="1">
      <c r="A16" s="48" t="s">
        <v>72</v>
      </c>
      <c r="B16" s="288">
        <v>610</v>
      </c>
      <c r="C16" s="288">
        <v>144</v>
      </c>
      <c r="D16" s="289">
        <v>504</v>
      </c>
      <c r="E16" s="290">
        <v>117</v>
      </c>
      <c r="F16" s="289">
        <v>14</v>
      </c>
      <c r="G16" s="290">
        <v>6</v>
      </c>
      <c r="H16" s="289">
        <v>4</v>
      </c>
      <c r="I16" s="290">
        <v>1</v>
      </c>
      <c r="J16" s="289">
        <f t="shared" si="1"/>
        <v>88</v>
      </c>
      <c r="K16" s="314">
        <f t="shared" si="2"/>
        <v>20</v>
      </c>
    </row>
    <row r="17" spans="1:11" ht="26.25" customHeight="1">
      <c r="A17" s="48" t="s">
        <v>73</v>
      </c>
      <c r="B17" s="285">
        <v>383</v>
      </c>
      <c r="C17" s="288">
        <v>117</v>
      </c>
      <c r="D17" s="289">
        <v>140</v>
      </c>
      <c r="E17" s="290">
        <v>32</v>
      </c>
      <c r="F17" s="289">
        <v>72</v>
      </c>
      <c r="G17" s="290">
        <v>13</v>
      </c>
      <c r="H17" s="289">
        <v>8</v>
      </c>
      <c r="I17" s="290">
        <v>5</v>
      </c>
      <c r="J17" s="289">
        <f t="shared" si="1"/>
        <v>163</v>
      </c>
      <c r="K17" s="314">
        <f t="shared" si="2"/>
        <v>67</v>
      </c>
    </row>
    <row r="18" spans="1:11" ht="15">
      <c r="A18" s="48" t="s">
        <v>74</v>
      </c>
      <c r="B18" s="288">
        <v>99</v>
      </c>
      <c r="C18" s="288">
        <v>24</v>
      </c>
      <c r="D18" s="289">
        <v>53</v>
      </c>
      <c r="E18" s="290">
        <v>11</v>
      </c>
      <c r="F18" s="289">
        <v>16</v>
      </c>
      <c r="G18" s="290">
        <v>5</v>
      </c>
      <c r="H18" s="289">
        <v>4</v>
      </c>
      <c r="I18" s="290">
        <v>1</v>
      </c>
      <c r="J18" s="289">
        <f t="shared" si="1"/>
        <v>26</v>
      </c>
      <c r="K18" s="314">
        <f t="shared" si="2"/>
        <v>7</v>
      </c>
    </row>
    <row r="19" spans="1:11" ht="27.75" customHeight="1">
      <c r="A19" s="48" t="s">
        <v>75</v>
      </c>
      <c r="B19" s="288">
        <v>30</v>
      </c>
      <c r="C19" s="288">
        <v>40</v>
      </c>
      <c r="D19" s="289">
        <v>10</v>
      </c>
      <c r="E19" s="290">
        <v>15</v>
      </c>
      <c r="F19" s="289">
        <v>5</v>
      </c>
      <c r="G19" s="290">
        <v>1</v>
      </c>
      <c r="H19" s="289">
        <v>4</v>
      </c>
      <c r="I19" s="290">
        <v>3</v>
      </c>
      <c r="J19" s="289">
        <f t="shared" si="1"/>
        <v>11</v>
      </c>
      <c r="K19" s="314">
        <f t="shared" si="2"/>
        <v>21</v>
      </c>
    </row>
    <row r="20" spans="1:11" ht="25.5" customHeight="1">
      <c r="A20" s="48" t="s">
        <v>76</v>
      </c>
      <c r="B20" s="288">
        <v>76</v>
      </c>
      <c r="C20" s="288">
        <v>22</v>
      </c>
      <c r="D20" s="289">
        <v>27</v>
      </c>
      <c r="E20" s="290">
        <v>6</v>
      </c>
      <c r="F20" s="289">
        <v>17</v>
      </c>
      <c r="G20" s="290">
        <v>8</v>
      </c>
      <c r="H20" s="289">
        <v>6</v>
      </c>
      <c r="I20" s="290">
        <v>0</v>
      </c>
      <c r="J20" s="289">
        <f t="shared" si="1"/>
        <v>26</v>
      </c>
      <c r="K20" s="314">
        <f t="shared" si="2"/>
        <v>8</v>
      </c>
    </row>
    <row r="21" spans="1:11" ht="26.25" customHeight="1">
      <c r="A21" s="48" t="s">
        <v>77</v>
      </c>
      <c r="B21" s="288">
        <v>160</v>
      </c>
      <c r="C21" s="288">
        <v>46</v>
      </c>
      <c r="D21" s="289">
        <v>56</v>
      </c>
      <c r="E21" s="290">
        <v>16</v>
      </c>
      <c r="F21" s="289">
        <v>22</v>
      </c>
      <c r="G21" s="290">
        <v>3</v>
      </c>
      <c r="H21" s="289">
        <v>7</v>
      </c>
      <c r="I21" s="290">
        <v>3</v>
      </c>
      <c r="J21" s="289">
        <f t="shared" si="1"/>
        <v>75</v>
      </c>
      <c r="K21" s="314">
        <f t="shared" si="2"/>
        <v>24</v>
      </c>
    </row>
    <row r="22" spans="1:11" ht="28.5" customHeight="1">
      <c r="A22" s="48" t="s">
        <v>78</v>
      </c>
      <c r="B22" s="288">
        <v>85</v>
      </c>
      <c r="C22" s="288">
        <v>33</v>
      </c>
      <c r="D22" s="289">
        <v>20</v>
      </c>
      <c r="E22" s="290">
        <v>14</v>
      </c>
      <c r="F22" s="289">
        <v>18</v>
      </c>
      <c r="G22" s="290">
        <v>5</v>
      </c>
      <c r="H22" s="289">
        <v>2</v>
      </c>
      <c r="I22" s="290">
        <v>3</v>
      </c>
      <c r="J22" s="289">
        <f t="shared" si="1"/>
        <v>45</v>
      </c>
      <c r="K22" s="314">
        <f t="shared" si="2"/>
        <v>11</v>
      </c>
    </row>
    <row r="23" spans="1:11" ht="34.5">
      <c r="A23" s="48" t="s">
        <v>79</v>
      </c>
      <c r="B23" s="288">
        <v>1</v>
      </c>
      <c r="C23" s="288">
        <v>1</v>
      </c>
      <c r="D23" s="289">
        <v>0</v>
      </c>
      <c r="E23" s="289">
        <v>0</v>
      </c>
      <c r="F23" s="289">
        <v>0</v>
      </c>
      <c r="G23" s="289">
        <v>0</v>
      </c>
      <c r="H23" s="289">
        <v>0</v>
      </c>
      <c r="I23" s="289">
        <v>0</v>
      </c>
      <c r="J23" s="289">
        <f t="shared" si="1"/>
        <v>1</v>
      </c>
      <c r="K23" s="314">
        <f t="shared" si="2"/>
        <v>1</v>
      </c>
    </row>
    <row r="24" spans="1:11" ht="15">
      <c r="A24" s="48" t="s">
        <v>80</v>
      </c>
      <c r="B24" s="288">
        <v>61</v>
      </c>
      <c r="C24" s="288">
        <v>18</v>
      </c>
      <c r="D24" s="289">
        <v>13</v>
      </c>
      <c r="E24" s="290">
        <v>5</v>
      </c>
      <c r="F24" s="289">
        <v>7</v>
      </c>
      <c r="G24" s="290">
        <v>2</v>
      </c>
      <c r="H24" s="289">
        <v>4</v>
      </c>
      <c r="I24" s="290">
        <v>1</v>
      </c>
      <c r="J24" s="289">
        <f t="shared" si="1"/>
        <v>37</v>
      </c>
      <c r="K24" s="314">
        <f t="shared" si="2"/>
        <v>10</v>
      </c>
    </row>
    <row r="25" spans="1:11" ht="25.5" customHeight="1">
      <c r="A25" s="48" t="s">
        <v>81</v>
      </c>
      <c r="B25" s="288">
        <v>13</v>
      </c>
      <c r="C25" s="288">
        <v>7</v>
      </c>
      <c r="D25" s="289">
        <v>4</v>
      </c>
      <c r="E25" s="290">
        <v>2</v>
      </c>
      <c r="F25" s="289">
        <v>3</v>
      </c>
      <c r="G25" s="290">
        <v>0</v>
      </c>
      <c r="H25" s="289">
        <v>1</v>
      </c>
      <c r="I25" s="290">
        <v>1</v>
      </c>
      <c r="J25" s="289">
        <f t="shared" si="1"/>
        <v>5</v>
      </c>
      <c r="K25" s="314">
        <f t="shared" si="2"/>
        <v>4</v>
      </c>
    </row>
    <row r="26" spans="1:11" ht="30.75" customHeight="1">
      <c r="A26" s="48" t="s">
        <v>82</v>
      </c>
      <c r="B26" s="288">
        <v>36</v>
      </c>
      <c r="C26" s="288">
        <v>27</v>
      </c>
      <c r="D26" s="289">
        <v>14</v>
      </c>
      <c r="E26" s="290">
        <v>12</v>
      </c>
      <c r="F26" s="289">
        <v>6</v>
      </c>
      <c r="G26" s="290">
        <v>5</v>
      </c>
      <c r="H26" s="290">
        <v>2</v>
      </c>
      <c r="I26" s="290">
        <v>1</v>
      </c>
      <c r="J26" s="289">
        <f t="shared" si="1"/>
        <v>14</v>
      </c>
      <c r="K26" s="314">
        <f t="shared" si="2"/>
        <v>9</v>
      </c>
    </row>
    <row r="27" spans="1:11" ht="21" customHeight="1">
      <c r="A27" s="48" t="s">
        <v>83</v>
      </c>
      <c r="B27" s="288">
        <v>81</v>
      </c>
      <c r="C27" s="288">
        <v>26</v>
      </c>
      <c r="D27" s="289">
        <v>15</v>
      </c>
      <c r="E27" s="290">
        <v>5</v>
      </c>
      <c r="F27" s="289">
        <v>33</v>
      </c>
      <c r="G27" s="290">
        <v>10</v>
      </c>
      <c r="H27" s="289">
        <v>4</v>
      </c>
      <c r="I27" s="290">
        <v>0</v>
      </c>
      <c r="J27" s="289">
        <f t="shared" si="1"/>
        <v>29</v>
      </c>
      <c r="K27" s="314">
        <f t="shared" si="2"/>
        <v>11</v>
      </c>
    </row>
    <row r="28" spans="1:11" ht="79.5" customHeight="1">
      <c r="A28" s="48" t="s">
        <v>84</v>
      </c>
      <c r="B28" s="285">
        <v>0</v>
      </c>
      <c r="C28" s="288">
        <v>0</v>
      </c>
      <c r="D28" s="290">
        <v>0</v>
      </c>
      <c r="E28" s="290">
        <v>0</v>
      </c>
      <c r="F28" s="290">
        <v>0</v>
      </c>
      <c r="G28" s="290">
        <v>0</v>
      </c>
      <c r="H28" s="290">
        <v>0</v>
      </c>
      <c r="I28" s="290">
        <v>0</v>
      </c>
      <c r="J28" s="313">
        <f>B28-(D28+F28+H28)</f>
        <v>0</v>
      </c>
      <c r="K28" s="314">
        <f>C28-(E28+G28+I28)</f>
        <v>0</v>
      </c>
    </row>
    <row r="29" spans="1:11" ht="36" customHeight="1" thickBot="1">
      <c r="A29" s="49" t="s">
        <v>85</v>
      </c>
      <c r="B29" s="285">
        <v>0</v>
      </c>
      <c r="C29" s="291">
        <v>0</v>
      </c>
      <c r="D29" s="292">
        <v>0</v>
      </c>
      <c r="E29" s="292">
        <v>0</v>
      </c>
      <c r="F29" s="292">
        <v>0</v>
      </c>
      <c r="G29" s="292">
        <v>0</v>
      </c>
      <c r="H29" s="292">
        <v>0</v>
      </c>
      <c r="I29" s="292">
        <v>0</v>
      </c>
      <c r="J29" s="315">
        <v>0</v>
      </c>
      <c r="K29" s="316">
        <v>0</v>
      </c>
    </row>
    <row r="30" spans="1:11" ht="15">
      <c r="A30" s="419" t="s">
        <v>18</v>
      </c>
      <c r="B30" s="419"/>
      <c r="C30" s="419"/>
      <c r="D30" s="50"/>
      <c r="E30" s="50"/>
      <c r="F30" s="50"/>
      <c r="G30" s="50"/>
      <c r="H30" s="50"/>
      <c r="I30" s="50"/>
      <c r="J30" s="50"/>
      <c r="K30" s="50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&amp;L21.12.2012&amp;CTÜRKİYE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0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6.28125" style="0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customWidth="1"/>
    <col min="10" max="10" width="7.7109375" style="0" customWidth="1"/>
    <col min="72" max="72" width="21.00390625" style="0" customWidth="1"/>
    <col min="73" max="73" width="7.00390625" style="0" bestFit="1" customWidth="1"/>
    <col min="74" max="74" width="8.140625" style="0" customWidth="1"/>
    <col min="75" max="75" width="7.00390625" style="0" bestFit="1" customWidth="1"/>
    <col min="76" max="76" width="8.57421875" style="0" customWidth="1"/>
    <col min="77" max="77" width="7.00390625" style="0" bestFit="1" customWidth="1"/>
    <col min="78" max="78" width="8.140625" style="0" customWidth="1"/>
    <col min="79" max="79" width="7.7109375" style="0" bestFit="1" customWidth="1"/>
    <col min="80" max="80" width="8.140625" style="0" bestFit="1" customWidth="1"/>
    <col min="81" max="81" width="7.7109375" style="0" bestFit="1" customWidth="1"/>
    <col min="82" max="82" width="17.8515625" style="0" bestFit="1" customWidth="1"/>
  </cols>
  <sheetData>
    <row r="2" spans="1:10" ht="15.75" customHeight="1" thickBot="1">
      <c r="A2" s="427" t="s">
        <v>423</v>
      </c>
      <c r="B2" s="427"/>
      <c r="C2" s="427"/>
      <c r="D2" s="427"/>
      <c r="E2" s="427"/>
      <c r="F2" s="427"/>
      <c r="G2" s="427"/>
      <c r="H2" s="427"/>
      <c r="I2" s="427"/>
      <c r="J2" s="427"/>
    </row>
    <row r="3" spans="1:10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8.75" customHeight="1">
      <c r="A4" s="426" t="s">
        <v>376</v>
      </c>
      <c r="B4" s="426"/>
      <c r="C4" s="426"/>
      <c r="D4" s="426"/>
      <c r="E4" s="426"/>
      <c r="F4" s="426"/>
      <c r="G4" s="426"/>
      <c r="H4" s="426"/>
      <c r="I4" s="426"/>
      <c r="J4" s="224"/>
    </row>
    <row r="5" spans="2:10" ht="16.5" customHeight="1" thickBot="1">
      <c r="B5" s="44"/>
      <c r="C5" s="44"/>
      <c r="D5" s="44"/>
      <c r="E5" s="44"/>
      <c r="F5" s="44"/>
      <c r="G5" s="44"/>
      <c r="H5" s="44"/>
      <c r="I5" s="44"/>
      <c r="J5" s="75"/>
    </row>
    <row r="6" spans="1:10" ht="15.75" customHeight="1" thickBot="1">
      <c r="A6" s="420" t="s">
        <v>249</v>
      </c>
      <c r="B6" s="428" t="s">
        <v>418</v>
      </c>
      <c r="C6" s="429"/>
      <c r="D6" s="429"/>
      <c r="E6" s="430"/>
      <c r="F6" s="424" t="s">
        <v>424</v>
      </c>
      <c r="G6" s="431"/>
      <c r="H6" s="431"/>
      <c r="I6" s="423"/>
      <c r="J6" s="42"/>
    </row>
    <row r="7" spans="1:10" ht="15.75" customHeight="1" thickBot="1">
      <c r="A7" s="421"/>
      <c r="B7" s="432" t="s">
        <v>250</v>
      </c>
      <c r="C7" s="433"/>
      <c r="D7" s="432" t="s">
        <v>251</v>
      </c>
      <c r="E7" s="433"/>
      <c r="F7" s="432" t="s">
        <v>250</v>
      </c>
      <c r="G7" s="433"/>
      <c r="H7" s="432" t="s">
        <v>251</v>
      </c>
      <c r="I7" s="433"/>
      <c r="J7" s="42"/>
    </row>
    <row r="8" spans="1:10" ht="15.75" thickBot="1">
      <c r="A8" s="47" t="s">
        <v>64</v>
      </c>
      <c r="B8" s="76" t="s">
        <v>8</v>
      </c>
      <c r="C8" s="77" t="s">
        <v>17</v>
      </c>
      <c r="D8" s="76" t="s">
        <v>8</v>
      </c>
      <c r="E8" s="77" t="s">
        <v>17</v>
      </c>
      <c r="F8" s="76" t="s">
        <v>8</v>
      </c>
      <c r="G8" s="77" t="s">
        <v>17</v>
      </c>
      <c r="H8" s="78" t="s">
        <v>8</v>
      </c>
      <c r="I8" s="79" t="s">
        <v>17</v>
      </c>
      <c r="J8" s="42"/>
    </row>
    <row r="9" spans="1:10" ht="22.5">
      <c r="A9" s="223" t="s">
        <v>65</v>
      </c>
      <c r="B9" s="312">
        <v>62</v>
      </c>
      <c r="C9" s="312">
        <v>22</v>
      </c>
      <c r="D9" s="311">
        <v>24</v>
      </c>
      <c r="E9" s="312">
        <v>9</v>
      </c>
      <c r="F9" s="311">
        <v>817</v>
      </c>
      <c r="G9" s="312">
        <v>227</v>
      </c>
      <c r="H9" s="289">
        <v>489</v>
      </c>
      <c r="I9" s="317">
        <v>198</v>
      </c>
      <c r="J9" s="42"/>
    </row>
    <row r="10" spans="1:10" ht="22.5">
      <c r="A10" s="222" t="s">
        <v>66</v>
      </c>
      <c r="B10" s="290">
        <v>30</v>
      </c>
      <c r="C10" s="290">
        <v>11</v>
      </c>
      <c r="D10" s="289">
        <v>6</v>
      </c>
      <c r="E10" s="290">
        <v>5</v>
      </c>
      <c r="F10" s="289">
        <v>482</v>
      </c>
      <c r="G10" s="290">
        <v>104</v>
      </c>
      <c r="H10" s="289">
        <v>120</v>
      </c>
      <c r="I10" s="317">
        <v>66</v>
      </c>
      <c r="J10" s="42"/>
    </row>
    <row r="11" spans="1:10" ht="15">
      <c r="A11" s="222" t="s">
        <v>67</v>
      </c>
      <c r="B11" s="290">
        <v>521</v>
      </c>
      <c r="C11" s="290">
        <v>245</v>
      </c>
      <c r="D11" s="289">
        <v>541</v>
      </c>
      <c r="E11" s="290">
        <v>174</v>
      </c>
      <c r="F11" s="289">
        <v>5741</v>
      </c>
      <c r="G11" s="290">
        <v>2405</v>
      </c>
      <c r="H11" s="289">
        <v>7238</v>
      </c>
      <c r="I11" s="317">
        <v>2440</v>
      </c>
      <c r="J11" s="42"/>
    </row>
    <row r="12" spans="1:10" ht="33.75">
      <c r="A12" s="222" t="s">
        <v>68</v>
      </c>
      <c r="B12" s="290">
        <v>66</v>
      </c>
      <c r="C12" s="290">
        <v>12</v>
      </c>
      <c r="D12" s="289">
        <v>0</v>
      </c>
      <c r="E12" s="290">
        <v>0</v>
      </c>
      <c r="F12" s="289">
        <v>582</v>
      </c>
      <c r="G12" s="290">
        <v>104</v>
      </c>
      <c r="H12" s="289">
        <v>43</v>
      </c>
      <c r="I12" s="317">
        <v>12</v>
      </c>
      <c r="J12" s="42"/>
    </row>
    <row r="13" spans="1:10" ht="33.75">
      <c r="A13" s="222" t="s">
        <v>69</v>
      </c>
      <c r="B13" s="290">
        <v>16</v>
      </c>
      <c r="C13" s="290">
        <v>1</v>
      </c>
      <c r="D13" s="289">
        <v>7</v>
      </c>
      <c r="E13" s="290">
        <v>1</v>
      </c>
      <c r="F13" s="289">
        <v>130</v>
      </c>
      <c r="G13" s="290">
        <v>16</v>
      </c>
      <c r="H13" s="289">
        <v>96</v>
      </c>
      <c r="I13" s="317">
        <v>11</v>
      </c>
      <c r="J13" s="42"/>
    </row>
    <row r="14" spans="1:10" ht="15">
      <c r="A14" s="222" t="s">
        <v>70</v>
      </c>
      <c r="B14" s="290">
        <v>517</v>
      </c>
      <c r="C14" s="290">
        <v>231</v>
      </c>
      <c r="D14" s="289">
        <v>899</v>
      </c>
      <c r="E14" s="290">
        <v>466</v>
      </c>
      <c r="F14" s="289">
        <v>6073</v>
      </c>
      <c r="G14" s="290">
        <v>2720</v>
      </c>
      <c r="H14" s="289">
        <v>13086</v>
      </c>
      <c r="I14" s="317">
        <v>3850</v>
      </c>
      <c r="J14" s="42"/>
    </row>
    <row r="15" spans="1:10" ht="45">
      <c r="A15" s="222" t="s">
        <v>71</v>
      </c>
      <c r="B15" s="290">
        <v>985</v>
      </c>
      <c r="C15" s="290">
        <v>414</v>
      </c>
      <c r="D15" s="289">
        <v>1818</v>
      </c>
      <c r="E15" s="290">
        <v>932</v>
      </c>
      <c r="F15" s="289">
        <v>9957</v>
      </c>
      <c r="G15" s="290">
        <v>4318</v>
      </c>
      <c r="H15" s="289">
        <v>22280</v>
      </c>
      <c r="I15" s="317">
        <v>15959</v>
      </c>
      <c r="J15" s="42"/>
    </row>
    <row r="16" spans="1:10" ht="15">
      <c r="A16" s="222" t="s">
        <v>72</v>
      </c>
      <c r="B16" s="290">
        <v>192</v>
      </c>
      <c r="C16" s="290">
        <v>53</v>
      </c>
      <c r="D16" s="289">
        <v>610</v>
      </c>
      <c r="E16" s="290">
        <v>144</v>
      </c>
      <c r="F16" s="289">
        <v>2027</v>
      </c>
      <c r="G16" s="290">
        <v>618</v>
      </c>
      <c r="H16" s="289">
        <v>6573</v>
      </c>
      <c r="I16" s="317">
        <v>1467</v>
      </c>
      <c r="J16" s="42"/>
    </row>
    <row r="17" spans="1:10" ht="22.5">
      <c r="A17" s="222" t="s">
        <v>73</v>
      </c>
      <c r="B17" s="290">
        <v>137</v>
      </c>
      <c r="C17" s="290">
        <v>36</v>
      </c>
      <c r="D17" s="289">
        <v>383</v>
      </c>
      <c r="E17" s="290">
        <v>117</v>
      </c>
      <c r="F17" s="289">
        <v>1655</v>
      </c>
      <c r="G17" s="290">
        <v>380</v>
      </c>
      <c r="H17" s="289">
        <v>4349</v>
      </c>
      <c r="I17" s="317">
        <v>1377</v>
      </c>
      <c r="J17" s="42"/>
    </row>
    <row r="18" spans="1:10" ht="15">
      <c r="A18" s="222" t="s">
        <v>74</v>
      </c>
      <c r="B18" s="290">
        <v>134</v>
      </c>
      <c r="C18" s="290">
        <v>40</v>
      </c>
      <c r="D18" s="289">
        <v>99</v>
      </c>
      <c r="E18" s="290">
        <v>24</v>
      </c>
      <c r="F18" s="289">
        <v>1560</v>
      </c>
      <c r="G18" s="290">
        <v>375</v>
      </c>
      <c r="H18" s="289">
        <v>1155</v>
      </c>
      <c r="I18" s="317">
        <v>363</v>
      </c>
      <c r="J18" s="42"/>
    </row>
    <row r="19" spans="1:10" ht="22.5">
      <c r="A19" s="222" t="s">
        <v>75</v>
      </c>
      <c r="B19" s="290">
        <v>64</v>
      </c>
      <c r="C19" s="290">
        <v>26</v>
      </c>
      <c r="D19" s="289">
        <v>30</v>
      </c>
      <c r="E19" s="290">
        <v>40</v>
      </c>
      <c r="F19" s="289">
        <v>519</v>
      </c>
      <c r="G19" s="290">
        <v>210</v>
      </c>
      <c r="H19" s="289">
        <v>344</v>
      </c>
      <c r="I19" s="317">
        <v>527</v>
      </c>
      <c r="J19" s="42"/>
    </row>
    <row r="20" spans="1:10" ht="18" customHeight="1">
      <c r="A20" s="222" t="s">
        <v>76</v>
      </c>
      <c r="B20" s="290">
        <v>72</v>
      </c>
      <c r="C20" s="290">
        <v>17</v>
      </c>
      <c r="D20" s="289">
        <v>76</v>
      </c>
      <c r="E20" s="290">
        <v>22</v>
      </c>
      <c r="F20" s="289">
        <v>608</v>
      </c>
      <c r="G20" s="290">
        <v>186</v>
      </c>
      <c r="H20" s="289">
        <v>1109</v>
      </c>
      <c r="I20" s="317">
        <v>285</v>
      </c>
      <c r="J20" s="42"/>
    </row>
    <row r="21" spans="1:10" ht="22.5">
      <c r="A21" s="222" t="s">
        <v>77</v>
      </c>
      <c r="B21" s="290">
        <v>281</v>
      </c>
      <c r="C21" s="290">
        <v>66</v>
      </c>
      <c r="D21" s="289">
        <v>160</v>
      </c>
      <c r="E21" s="290">
        <v>46</v>
      </c>
      <c r="F21" s="289">
        <v>2816</v>
      </c>
      <c r="G21" s="290">
        <v>861</v>
      </c>
      <c r="H21" s="289">
        <v>2106</v>
      </c>
      <c r="I21" s="317">
        <v>690</v>
      </c>
      <c r="J21" s="42"/>
    </row>
    <row r="22" spans="1:10" ht="22.5">
      <c r="A22" s="222" t="s">
        <v>78</v>
      </c>
      <c r="B22" s="290">
        <v>169</v>
      </c>
      <c r="C22" s="290">
        <v>33</v>
      </c>
      <c r="D22" s="289">
        <v>85</v>
      </c>
      <c r="E22" s="290">
        <v>33</v>
      </c>
      <c r="F22" s="289">
        <v>1586</v>
      </c>
      <c r="G22" s="290">
        <v>310</v>
      </c>
      <c r="H22" s="289">
        <v>1118</v>
      </c>
      <c r="I22" s="317">
        <v>299</v>
      </c>
      <c r="J22" s="42"/>
    </row>
    <row r="23" spans="1:10" ht="33.75">
      <c r="A23" s="222" t="s">
        <v>79</v>
      </c>
      <c r="B23" s="290">
        <v>5</v>
      </c>
      <c r="C23" s="290">
        <v>3</v>
      </c>
      <c r="D23" s="289">
        <v>1</v>
      </c>
      <c r="E23" s="289">
        <v>1</v>
      </c>
      <c r="F23" s="289">
        <v>25</v>
      </c>
      <c r="G23" s="289">
        <v>10</v>
      </c>
      <c r="H23" s="289">
        <v>9</v>
      </c>
      <c r="I23" s="317">
        <v>11</v>
      </c>
      <c r="J23" s="42"/>
    </row>
    <row r="24" spans="1:10" ht="15">
      <c r="A24" s="222" t="s">
        <v>80</v>
      </c>
      <c r="B24" s="290">
        <v>51</v>
      </c>
      <c r="C24" s="290">
        <v>18</v>
      </c>
      <c r="D24" s="289">
        <v>61</v>
      </c>
      <c r="E24" s="290">
        <v>18</v>
      </c>
      <c r="F24" s="289">
        <v>678</v>
      </c>
      <c r="G24" s="290">
        <v>202</v>
      </c>
      <c r="H24" s="289">
        <v>717</v>
      </c>
      <c r="I24" s="317">
        <v>219</v>
      </c>
      <c r="J24" s="42"/>
    </row>
    <row r="25" spans="1:10" ht="22.5">
      <c r="A25" s="222" t="s">
        <v>81</v>
      </c>
      <c r="B25" s="290">
        <v>66</v>
      </c>
      <c r="C25" s="290">
        <v>38</v>
      </c>
      <c r="D25" s="289">
        <v>13</v>
      </c>
      <c r="E25" s="290">
        <v>7</v>
      </c>
      <c r="F25" s="289">
        <v>791</v>
      </c>
      <c r="G25" s="290">
        <v>419</v>
      </c>
      <c r="H25" s="289">
        <v>239</v>
      </c>
      <c r="I25" s="317">
        <v>104</v>
      </c>
      <c r="J25" s="42"/>
    </row>
    <row r="26" spans="1:10" ht="22.5">
      <c r="A26" s="222" t="s">
        <v>82</v>
      </c>
      <c r="B26" s="290">
        <v>27</v>
      </c>
      <c r="C26" s="290">
        <v>7</v>
      </c>
      <c r="D26" s="289">
        <v>36</v>
      </c>
      <c r="E26" s="290">
        <v>27</v>
      </c>
      <c r="F26" s="289">
        <v>297</v>
      </c>
      <c r="G26" s="290">
        <v>79</v>
      </c>
      <c r="H26" s="289">
        <v>576</v>
      </c>
      <c r="I26" s="317">
        <v>265</v>
      </c>
      <c r="J26" s="42"/>
    </row>
    <row r="27" spans="1:10" ht="15">
      <c r="A27" s="222" t="s">
        <v>83</v>
      </c>
      <c r="B27" s="290">
        <v>21</v>
      </c>
      <c r="C27" s="290">
        <v>9</v>
      </c>
      <c r="D27" s="289">
        <v>81</v>
      </c>
      <c r="E27" s="290">
        <v>26</v>
      </c>
      <c r="F27" s="289">
        <v>281</v>
      </c>
      <c r="G27" s="290">
        <v>112</v>
      </c>
      <c r="H27" s="289">
        <v>971</v>
      </c>
      <c r="I27" s="317">
        <v>304</v>
      </c>
      <c r="J27" s="42"/>
    </row>
    <row r="28" spans="1:10" ht="81" customHeight="1">
      <c r="A28" s="222" t="s">
        <v>84</v>
      </c>
      <c r="B28" s="290">
        <v>0</v>
      </c>
      <c r="C28" s="290">
        <v>0</v>
      </c>
      <c r="D28" s="290">
        <v>0</v>
      </c>
      <c r="E28" s="290">
        <v>0</v>
      </c>
      <c r="F28" s="290">
        <v>0</v>
      </c>
      <c r="G28" s="290">
        <v>0</v>
      </c>
      <c r="H28" s="289">
        <v>1</v>
      </c>
      <c r="I28" s="317">
        <v>0</v>
      </c>
      <c r="J28" s="42"/>
    </row>
    <row r="29" spans="1:10" ht="33.75">
      <c r="A29" s="222" t="s">
        <v>85</v>
      </c>
      <c r="B29" s="290">
        <v>0</v>
      </c>
      <c r="C29" s="290">
        <v>0</v>
      </c>
      <c r="D29" s="290">
        <v>0</v>
      </c>
      <c r="E29" s="290">
        <v>0</v>
      </c>
      <c r="F29" s="290">
        <v>0</v>
      </c>
      <c r="G29" s="290">
        <v>1</v>
      </c>
      <c r="H29" s="286">
        <v>0</v>
      </c>
      <c r="I29" s="318">
        <v>0</v>
      </c>
      <c r="J29" s="42"/>
    </row>
    <row r="30" spans="1:10" ht="15.75" thickBot="1">
      <c r="A30" s="80" t="s">
        <v>32</v>
      </c>
      <c r="B30" s="319">
        <f aca="true" t="shared" si="0" ref="B30:G30">SUM(B9:B29)</f>
        <v>3416</v>
      </c>
      <c r="C30" s="319">
        <f t="shared" si="0"/>
        <v>1282</v>
      </c>
      <c r="D30" s="319">
        <f t="shared" si="0"/>
        <v>4930</v>
      </c>
      <c r="E30" s="319">
        <f t="shared" si="0"/>
        <v>2092</v>
      </c>
      <c r="F30" s="319">
        <f t="shared" si="0"/>
        <v>36625</v>
      </c>
      <c r="G30" s="319">
        <f t="shared" si="0"/>
        <v>13657</v>
      </c>
      <c r="H30" s="319">
        <f>SUM(H9:H29)</f>
        <v>62619</v>
      </c>
      <c r="I30" s="319">
        <f>SUM(I9:I29)</f>
        <v>28447</v>
      </c>
      <c r="J30" s="42"/>
    </row>
    <row r="31" spans="1:10" ht="15">
      <c r="A31" s="81" t="s">
        <v>18</v>
      </c>
      <c r="J31" s="42"/>
    </row>
  </sheetData>
  <sheetProtection/>
  <mergeCells count="9">
    <mergeCell ref="A4:I4"/>
    <mergeCell ref="A2:J2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&amp;L21.12.2012&amp;CTÜRKİYE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49"/>
  <sheetViews>
    <sheetView workbookViewId="0" topLeftCell="A1">
      <selection activeCell="A8" sqref="A8"/>
    </sheetView>
  </sheetViews>
  <sheetFormatPr defaultColWidth="9.140625" defaultRowHeight="15"/>
  <cols>
    <col min="9" max="9" width="13.421875" style="0" customWidth="1"/>
    <col min="176" max="176" width="3.140625" style="0" customWidth="1"/>
  </cols>
  <sheetData>
    <row r="2" spans="1:9" ht="18.75" customHeight="1">
      <c r="A2" s="442" t="s">
        <v>423</v>
      </c>
      <c r="B2" s="442"/>
      <c r="C2" s="442"/>
      <c r="D2" s="442"/>
      <c r="E2" s="442"/>
      <c r="F2" s="442"/>
      <c r="G2" s="442"/>
      <c r="H2" s="442"/>
      <c r="I2" s="442"/>
    </row>
    <row r="4" spans="1:9" ht="15.75">
      <c r="A4" s="405" t="s">
        <v>425</v>
      </c>
      <c r="B4" s="405"/>
      <c r="C4" s="405"/>
      <c r="D4" s="405"/>
      <c r="E4" s="405"/>
      <c r="F4" s="405"/>
      <c r="G4" s="405"/>
      <c r="H4" s="405"/>
      <c r="I4" s="405"/>
    </row>
    <row r="5" spans="1:9" ht="34.5" customHeight="1">
      <c r="A5" s="440" t="s">
        <v>88</v>
      </c>
      <c r="B5" s="440"/>
      <c r="C5" s="440"/>
      <c r="D5" s="440"/>
      <c r="E5" s="440"/>
      <c r="F5" s="440"/>
      <c r="G5" s="440"/>
      <c r="H5" s="440"/>
      <c r="I5" s="440"/>
    </row>
    <row r="6" spans="4:8" ht="4.5" customHeight="1">
      <c r="D6" s="57"/>
      <c r="E6" s="57"/>
      <c r="F6" s="57"/>
      <c r="G6" s="57"/>
      <c r="H6" s="57"/>
    </row>
    <row r="7" spans="4:7" ht="30" customHeight="1">
      <c r="D7" s="436" t="s">
        <v>89</v>
      </c>
      <c r="E7" s="436"/>
      <c r="F7" s="118" t="s">
        <v>9</v>
      </c>
      <c r="G7" s="58" t="s">
        <v>90</v>
      </c>
    </row>
    <row r="8" spans="4:7" ht="15">
      <c r="D8" s="437" t="s">
        <v>91</v>
      </c>
      <c r="E8" s="437"/>
      <c r="F8" s="119">
        <v>1996</v>
      </c>
      <c r="G8" s="59">
        <f>F8/3503*100</f>
        <v>56.97973165857836</v>
      </c>
    </row>
    <row r="9" spans="4:7" ht="15">
      <c r="D9" s="437" t="s">
        <v>92</v>
      </c>
      <c r="E9" s="437"/>
      <c r="F9" s="119">
        <v>66</v>
      </c>
      <c r="G9" s="59">
        <f aca="true" t="shared" si="0" ref="G9:G22">F9/3503*100</f>
        <v>1.8840993434199256</v>
      </c>
    </row>
    <row r="10" spans="4:7" ht="15">
      <c r="D10" s="437" t="s">
        <v>93</v>
      </c>
      <c r="E10" s="437"/>
      <c r="F10" s="119">
        <v>187</v>
      </c>
      <c r="G10" s="59">
        <f t="shared" si="0"/>
        <v>5.338281473023123</v>
      </c>
    </row>
    <row r="11" spans="4:7" ht="15">
      <c r="D11" s="437" t="s">
        <v>94</v>
      </c>
      <c r="E11" s="437"/>
      <c r="F11" s="119">
        <v>116</v>
      </c>
      <c r="G11" s="59">
        <f t="shared" si="0"/>
        <v>3.311447330859264</v>
      </c>
    </row>
    <row r="12" spans="4:7" ht="15">
      <c r="D12" s="437" t="s">
        <v>95</v>
      </c>
      <c r="E12" s="437"/>
      <c r="F12" s="119">
        <v>101</v>
      </c>
      <c r="G12" s="59">
        <f t="shared" si="0"/>
        <v>2.883242934627462</v>
      </c>
    </row>
    <row r="13" spans="4:7" ht="15">
      <c r="D13" s="437" t="s">
        <v>96</v>
      </c>
      <c r="E13" s="437"/>
      <c r="F13" s="119">
        <v>63</v>
      </c>
      <c r="G13" s="59">
        <f t="shared" si="0"/>
        <v>1.7984584641735655</v>
      </c>
    </row>
    <row r="14" spans="4:7" ht="15">
      <c r="D14" s="437" t="s">
        <v>97</v>
      </c>
      <c r="E14" s="437"/>
      <c r="F14" s="119">
        <v>252</v>
      </c>
      <c r="G14" s="59">
        <f t="shared" si="0"/>
        <v>7.193833856694262</v>
      </c>
    </row>
    <row r="15" spans="4:7" ht="15">
      <c r="D15" s="437" t="s">
        <v>98</v>
      </c>
      <c r="E15" s="437"/>
      <c r="F15" s="119">
        <v>54</v>
      </c>
      <c r="G15" s="59">
        <f t="shared" si="0"/>
        <v>1.5415358264344847</v>
      </c>
    </row>
    <row r="16" spans="4:7" ht="15">
      <c r="D16" s="437" t="s">
        <v>99</v>
      </c>
      <c r="E16" s="437"/>
      <c r="F16" s="119">
        <v>256</v>
      </c>
      <c r="G16" s="59">
        <f t="shared" si="0"/>
        <v>7.308021695689409</v>
      </c>
    </row>
    <row r="17" spans="4:7" ht="15">
      <c r="D17" s="437" t="s">
        <v>100</v>
      </c>
      <c r="E17" s="437"/>
      <c r="F17" s="119">
        <v>59</v>
      </c>
      <c r="G17" s="59">
        <f t="shared" si="0"/>
        <v>1.6842706251784185</v>
      </c>
    </row>
    <row r="18" spans="4:7" ht="15">
      <c r="D18" s="437" t="s">
        <v>101</v>
      </c>
      <c r="E18" s="437"/>
      <c r="F18" s="119">
        <v>74</v>
      </c>
      <c r="G18" s="59">
        <f t="shared" si="0"/>
        <v>2.1124750214102197</v>
      </c>
    </row>
    <row r="19" spans="4:7" ht="15">
      <c r="D19" s="437" t="s">
        <v>102</v>
      </c>
      <c r="E19" s="437"/>
      <c r="F19" s="119">
        <v>49</v>
      </c>
      <c r="G19" s="59">
        <f t="shared" si="0"/>
        <v>1.398801027690551</v>
      </c>
    </row>
    <row r="20" spans="4:7" ht="15">
      <c r="D20" s="437" t="s">
        <v>103</v>
      </c>
      <c r="E20" s="437"/>
      <c r="F20" s="119">
        <v>27</v>
      </c>
      <c r="G20" s="59">
        <f t="shared" si="0"/>
        <v>0.7707679132172424</v>
      </c>
    </row>
    <row r="21" spans="4:7" ht="15">
      <c r="D21" s="437" t="s">
        <v>104</v>
      </c>
      <c r="E21" s="437"/>
      <c r="F21" s="119">
        <v>203</v>
      </c>
      <c r="G21" s="59">
        <f t="shared" si="0"/>
        <v>5.795032829003711</v>
      </c>
    </row>
    <row r="22" spans="4:7" ht="15">
      <c r="D22" s="438" t="s">
        <v>32</v>
      </c>
      <c r="E22" s="439"/>
      <c r="F22" s="120">
        <f>SUM(F8:F21)</f>
        <v>3503</v>
      </c>
      <c r="G22" s="355">
        <f t="shared" si="0"/>
        <v>100</v>
      </c>
    </row>
    <row r="23" ht="21.75" customHeight="1"/>
    <row r="24" spans="1:9" ht="15">
      <c r="A24" s="440" t="s">
        <v>105</v>
      </c>
      <c r="B24" s="440"/>
      <c r="C24" s="440"/>
      <c r="D24" s="440"/>
      <c r="E24" s="440"/>
      <c r="F24" s="440"/>
      <c r="G24" s="440"/>
      <c r="H24" s="440"/>
      <c r="I24" s="440"/>
    </row>
    <row r="25" ht="3.75" customHeight="1"/>
    <row r="26" spans="4:7" ht="30" customHeight="1">
      <c r="D26" s="436" t="s">
        <v>89</v>
      </c>
      <c r="E26" s="436"/>
      <c r="F26" s="118" t="s">
        <v>9</v>
      </c>
      <c r="G26" s="58" t="s">
        <v>90</v>
      </c>
    </row>
    <row r="27" spans="4:7" ht="15" customHeight="1">
      <c r="D27" s="435" t="s">
        <v>106</v>
      </c>
      <c r="E27" s="435"/>
      <c r="F27" s="117">
        <v>5480</v>
      </c>
      <c r="G27" s="59">
        <f>F27/32251*100</f>
        <v>16.99172118693994</v>
      </c>
    </row>
    <row r="28" spans="4:7" ht="15">
      <c r="D28" s="435" t="s">
        <v>107</v>
      </c>
      <c r="E28" s="435"/>
      <c r="F28" s="117">
        <v>2237</v>
      </c>
      <c r="G28" s="59">
        <f aca="true" t="shared" si="1" ref="G28:G48">F28/32251*100</f>
        <v>6.936219031968001</v>
      </c>
    </row>
    <row r="29" spans="4:7" ht="15">
      <c r="D29" s="435" t="s">
        <v>108</v>
      </c>
      <c r="E29" s="435"/>
      <c r="F29" s="117">
        <v>1358</v>
      </c>
      <c r="G29" s="59">
        <f t="shared" si="1"/>
        <v>4.210722148150444</v>
      </c>
    </row>
    <row r="30" spans="4:7" ht="15">
      <c r="D30" s="435" t="s">
        <v>109</v>
      </c>
      <c r="E30" s="435"/>
      <c r="F30" s="117">
        <v>447</v>
      </c>
      <c r="G30" s="59">
        <f t="shared" si="1"/>
        <v>1.3860035347741155</v>
      </c>
    </row>
    <row r="31" spans="4:7" ht="15">
      <c r="D31" s="435" t="s">
        <v>110</v>
      </c>
      <c r="E31" s="435"/>
      <c r="F31" s="117">
        <v>5607</v>
      </c>
      <c r="G31" s="59">
        <f t="shared" si="1"/>
        <v>17.38550742612632</v>
      </c>
    </row>
    <row r="32" spans="4:7" ht="15">
      <c r="D32" s="435" t="s">
        <v>111</v>
      </c>
      <c r="E32" s="435"/>
      <c r="F32" s="117">
        <v>516</v>
      </c>
      <c r="G32" s="59">
        <f t="shared" si="1"/>
        <v>1.5999503891352205</v>
      </c>
    </row>
    <row r="33" spans="4:7" ht="15">
      <c r="D33" s="435" t="s">
        <v>112</v>
      </c>
      <c r="E33" s="435"/>
      <c r="F33" s="117">
        <v>7262</v>
      </c>
      <c r="G33" s="59">
        <f t="shared" si="1"/>
        <v>22.517131251744132</v>
      </c>
    </row>
    <row r="34" spans="4:7" ht="15">
      <c r="D34" s="435" t="s">
        <v>113</v>
      </c>
      <c r="E34" s="435"/>
      <c r="F34" s="117">
        <v>204</v>
      </c>
      <c r="G34" s="59">
        <f t="shared" si="1"/>
        <v>0.6325385259371802</v>
      </c>
    </row>
    <row r="35" spans="4:7" ht="15">
      <c r="D35" s="435" t="s">
        <v>114</v>
      </c>
      <c r="E35" s="435"/>
      <c r="F35" s="117">
        <v>730</v>
      </c>
      <c r="G35" s="59">
        <f t="shared" si="1"/>
        <v>2.2634957055595173</v>
      </c>
    </row>
    <row r="36" spans="4:7" ht="15">
      <c r="D36" s="435" t="s">
        <v>93</v>
      </c>
      <c r="E36" s="435"/>
      <c r="F36" s="117">
        <v>2266</v>
      </c>
      <c r="G36" s="59">
        <f t="shared" si="1"/>
        <v>7.02613872438064</v>
      </c>
    </row>
    <row r="37" spans="4:7" ht="15">
      <c r="D37" s="435" t="s">
        <v>94</v>
      </c>
      <c r="E37" s="435"/>
      <c r="F37" s="117">
        <v>925</v>
      </c>
      <c r="G37" s="59">
        <f t="shared" si="1"/>
        <v>2.8681281200582927</v>
      </c>
    </row>
    <row r="38" spans="4:7" ht="15">
      <c r="D38" s="435" t="s">
        <v>95</v>
      </c>
      <c r="E38" s="435"/>
      <c r="F38" s="117">
        <v>1174</v>
      </c>
      <c r="G38" s="59">
        <f t="shared" si="1"/>
        <v>3.640197203187498</v>
      </c>
    </row>
    <row r="39" spans="4:7" ht="15">
      <c r="D39" s="435" t="s">
        <v>96</v>
      </c>
      <c r="E39" s="435"/>
      <c r="F39" s="117">
        <v>448</v>
      </c>
      <c r="G39" s="59">
        <f t="shared" si="1"/>
        <v>1.3891042138228271</v>
      </c>
    </row>
    <row r="40" spans="4:7" ht="15">
      <c r="D40" s="435" t="s">
        <v>97</v>
      </c>
      <c r="E40" s="435"/>
      <c r="F40" s="117">
        <v>1837</v>
      </c>
      <c r="G40" s="59">
        <f t="shared" si="1"/>
        <v>5.695947412483334</v>
      </c>
    </row>
    <row r="41" spans="4:7" ht="15">
      <c r="D41" s="435" t="s">
        <v>115</v>
      </c>
      <c r="E41" s="435"/>
      <c r="F41" s="117">
        <v>197</v>
      </c>
      <c r="G41" s="59">
        <f t="shared" si="1"/>
        <v>0.6108337725961986</v>
      </c>
    </row>
    <row r="42" spans="4:7" ht="15">
      <c r="D42" s="435" t="s">
        <v>116</v>
      </c>
      <c r="E42" s="435"/>
      <c r="F42" s="117">
        <v>62</v>
      </c>
      <c r="G42" s="59">
        <f t="shared" si="1"/>
        <v>0.1922421010201234</v>
      </c>
    </row>
    <row r="43" spans="4:7" ht="15">
      <c r="D43" s="435" t="s">
        <v>117</v>
      </c>
      <c r="E43" s="435"/>
      <c r="F43" s="117">
        <v>149</v>
      </c>
      <c r="G43" s="59">
        <f t="shared" si="1"/>
        <v>0.46200117825803855</v>
      </c>
    </row>
    <row r="44" spans="4:7" ht="15">
      <c r="D44" s="435" t="s">
        <v>118</v>
      </c>
      <c r="E44" s="435"/>
      <c r="F44" s="117">
        <v>838</v>
      </c>
      <c r="G44" s="59">
        <f t="shared" si="1"/>
        <v>2.598369042820378</v>
      </c>
    </row>
    <row r="45" spans="4:7" ht="15">
      <c r="D45" s="435" t="s">
        <v>100</v>
      </c>
      <c r="E45" s="435"/>
      <c r="F45" s="117">
        <v>164</v>
      </c>
      <c r="G45" s="59">
        <f t="shared" si="1"/>
        <v>0.5085113639887135</v>
      </c>
    </row>
    <row r="46" spans="4:7" ht="15">
      <c r="D46" s="435" t="s">
        <v>101</v>
      </c>
      <c r="E46" s="435"/>
      <c r="F46" s="117">
        <v>165</v>
      </c>
      <c r="G46" s="59">
        <f t="shared" si="1"/>
        <v>0.5116120430374251</v>
      </c>
    </row>
    <row r="47" spans="4:7" ht="15">
      <c r="D47" s="435" t="s">
        <v>119</v>
      </c>
      <c r="E47" s="435"/>
      <c r="F47" s="117">
        <v>185</v>
      </c>
      <c r="G47" s="59">
        <f t="shared" si="1"/>
        <v>0.5736256240116586</v>
      </c>
    </row>
    <row r="48" spans="4:7" ht="15">
      <c r="D48" s="434" t="s">
        <v>32</v>
      </c>
      <c r="E48" s="434"/>
      <c r="F48" s="116">
        <f>SUM(F27:F47)</f>
        <v>32251</v>
      </c>
      <c r="G48" s="355">
        <f t="shared" si="1"/>
        <v>100</v>
      </c>
    </row>
    <row r="49" spans="4:8" ht="15">
      <c r="D49" s="441" t="s">
        <v>120</v>
      </c>
      <c r="E49" s="441"/>
      <c r="F49" s="441"/>
      <c r="G49" s="441"/>
      <c r="H49" s="441"/>
    </row>
  </sheetData>
  <sheetProtection/>
  <mergeCells count="44">
    <mergeCell ref="D49:H49"/>
    <mergeCell ref="A2:I2"/>
    <mergeCell ref="D9:E9"/>
    <mergeCell ref="D10:E10"/>
    <mergeCell ref="D11:E11"/>
    <mergeCell ref="D8:E8"/>
    <mergeCell ref="A4:I4"/>
    <mergeCell ref="A5:I5"/>
    <mergeCell ref="D7:E7"/>
    <mergeCell ref="D15:E15"/>
    <mergeCell ref="D16:E16"/>
    <mergeCell ref="D17:E17"/>
    <mergeCell ref="D12:E12"/>
    <mergeCell ref="D13:E13"/>
    <mergeCell ref="D14:E14"/>
    <mergeCell ref="D27:E27"/>
    <mergeCell ref="D28:E28"/>
    <mergeCell ref="D29:E29"/>
    <mergeCell ref="D26:E26"/>
    <mergeCell ref="D18:E18"/>
    <mergeCell ref="D19:E19"/>
    <mergeCell ref="D20:E20"/>
    <mergeCell ref="D21:E21"/>
    <mergeCell ref="D22:E22"/>
    <mergeCell ref="A24:I24"/>
    <mergeCell ref="D33:E33"/>
    <mergeCell ref="D34:E34"/>
    <mergeCell ref="D35:E35"/>
    <mergeCell ref="D30:E30"/>
    <mergeCell ref="D31:E31"/>
    <mergeCell ref="D32:E32"/>
    <mergeCell ref="D39:E39"/>
    <mergeCell ref="D40:E40"/>
    <mergeCell ref="D41:E41"/>
    <mergeCell ref="D36:E36"/>
    <mergeCell ref="D37:E37"/>
    <mergeCell ref="D38:E38"/>
    <mergeCell ref="D48:E48"/>
    <mergeCell ref="D45:E45"/>
    <mergeCell ref="D46:E46"/>
    <mergeCell ref="D47:E47"/>
    <mergeCell ref="D42:E42"/>
    <mergeCell ref="D43:E43"/>
    <mergeCell ref="D44:E44"/>
  </mergeCells>
  <printOptions/>
  <pageMargins left="0.3937007874015748" right="0.1968503937007874" top="0.5905511811023623" bottom="0.7480314960629921" header="0.31496062992125984" footer="0.31496062992125984"/>
  <pageSetup horizontalDpi="600" verticalDpi="600" orientation="portrait" paperSize="9" scale="99" r:id="rId1"/>
  <headerFooter>
    <oddFooter>&amp;L21.12.2012&amp;CTÜRKİYE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K20" sqref="K20"/>
    </sheetView>
  </sheetViews>
  <sheetFormatPr defaultColWidth="9.140625" defaultRowHeight="15"/>
  <cols>
    <col min="2" max="2" width="11.8515625" style="0" customWidth="1"/>
    <col min="3" max="3" width="12.421875" style="0" customWidth="1"/>
    <col min="4" max="4" width="7.421875" style="0" customWidth="1"/>
    <col min="5" max="5" width="11.00390625" style="0" customWidth="1"/>
  </cols>
  <sheetData>
    <row r="2" spans="1:11" ht="17.25" customHeight="1" thickBot="1">
      <c r="A2" s="443" t="s">
        <v>426</v>
      </c>
      <c r="B2" s="443"/>
      <c r="C2" s="443"/>
      <c r="D2" s="443"/>
      <c r="E2" s="443"/>
      <c r="F2" s="443"/>
      <c r="G2" s="443"/>
      <c r="H2" s="443"/>
      <c r="I2" s="443"/>
      <c r="J2" s="272"/>
      <c r="K2" s="56"/>
    </row>
    <row r="3" spans="1:11" ht="1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56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448" t="s">
        <v>379</v>
      </c>
      <c r="B5" s="448"/>
      <c r="C5" s="448"/>
      <c r="D5" s="448"/>
      <c r="E5" s="448"/>
      <c r="F5" s="448"/>
      <c r="G5" s="448"/>
      <c r="H5" s="448"/>
      <c r="I5" s="448"/>
      <c r="J5" s="336"/>
      <c r="K5" s="61"/>
    </row>
    <row r="6" spans="2:11" ht="18.75">
      <c r="B6" s="62"/>
      <c r="C6" s="63"/>
      <c r="D6" s="63"/>
      <c r="E6" s="63"/>
      <c r="F6" s="63"/>
      <c r="G6" s="63"/>
      <c r="H6" s="63"/>
      <c r="I6" s="63"/>
      <c r="J6" s="63"/>
      <c r="K6" s="3"/>
    </row>
    <row r="7" spans="2:11" ht="15">
      <c r="B7" s="3"/>
      <c r="C7" s="3"/>
      <c r="D7" s="3"/>
      <c r="E7" s="3"/>
      <c r="F7" s="3"/>
      <c r="G7" s="3"/>
      <c r="H7" s="3"/>
      <c r="I7" s="3"/>
      <c r="J7" s="3"/>
      <c r="K7" s="3"/>
    </row>
    <row r="8" spans="3:11" ht="15">
      <c r="C8" s="447"/>
      <c r="D8" s="444" t="s">
        <v>384</v>
      </c>
      <c r="E8" s="444"/>
      <c r="F8" s="444" t="s">
        <v>383</v>
      </c>
      <c r="G8" s="444"/>
      <c r="H8" s="85"/>
      <c r="I8" s="85"/>
      <c r="J8" s="85"/>
      <c r="K8" s="3"/>
    </row>
    <row r="9" spans="2:11" ht="15.75" customHeight="1">
      <c r="B9" s="335"/>
      <c r="C9" s="447"/>
      <c r="D9" s="444"/>
      <c r="E9" s="444"/>
      <c r="F9" s="444"/>
      <c r="G9" s="444"/>
      <c r="H9" s="3"/>
      <c r="I9" s="3"/>
      <c r="J9" s="3"/>
      <c r="K9" s="3"/>
    </row>
    <row r="10" spans="3:11" ht="24.75" customHeight="1">
      <c r="C10" s="147" t="s">
        <v>385</v>
      </c>
      <c r="D10" s="147" t="s">
        <v>9</v>
      </c>
      <c r="E10" s="147" t="s">
        <v>121</v>
      </c>
      <c r="F10" s="147" t="s">
        <v>9</v>
      </c>
      <c r="G10" s="147" t="s">
        <v>121</v>
      </c>
      <c r="H10" s="3"/>
      <c r="I10" s="3"/>
      <c r="J10" s="3"/>
      <c r="K10" s="3"/>
    </row>
    <row r="11" spans="3:11" ht="24.75" customHeight="1">
      <c r="C11" s="90">
        <v>1</v>
      </c>
      <c r="D11" s="328">
        <v>214</v>
      </c>
      <c r="E11" s="329">
        <f>D11/524*100</f>
        <v>40.839694656488554</v>
      </c>
      <c r="F11" s="347">
        <v>1459</v>
      </c>
      <c r="G11" s="329">
        <f>F11/2832*100</f>
        <v>51.5183615819209</v>
      </c>
      <c r="H11" s="322"/>
      <c r="I11" s="322"/>
      <c r="J11" s="322"/>
      <c r="K11" s="322"/>
    </row>
    <row r="12" spans="3:11" ht="24.75" customHeight="1">
      <c r="C12" s="69">
        <v>2</v>
      </c>
      <c r="D12" s="149">
        <v>138</v>
      </c>
      <c r="E12" s="329">
        <f aca="true" t="shared" si="0" ref="E12:E22">D12/524*100</f>
        <v>26.33587786259542</v>
      </c>
      <c r="F12" s="149">
        <v>975</v>
      </c>
      <c r="G12" s="329">
        <f aca="true" t="shared" si="1" ref="G12:G22">F12/2832*100</f>
        <v>34.42796610169492</v>
      </c>
      <c r="H12" s="3"/>
      <c r="I12" s="3"/>
      <c r="J12" s="3"/>
      <c r="K12" s="3"/>
    </row>
    <row r="13" spans="3:11" ht="24.75" customHeight="1">
      <c r="C13" s="69">
        <v>3</v>
      </c>
      <c r="D13" s="148">
        <v>71</v>
      </c>
      <c r="E13" s="329">
        <f t="shared" si="0"/>
        <v>13.549618320610687</v>
      </c>
      <c r="F13" s="148">
        <v>292</v>
      </c>
      <c r="G13" s="329">
        <f t="shared" si="1"/>
        <v>10.310734463276836</v>
      </c>
      <c r="H13" s="3"/>
      <c r="I13" s="3"/>
      <c r="J13" s="3"/>
      <c r="K13" s="3"/>
    </row>
    <row r="14" spans="3:11" ht="24.75" customHeight="1">
      <c r="C14" s="69">
        <v>4</v>
      </c>
      <c r="D14" s="148">
        <v>37</v>
      </c>
      <c r="E14" s="329">
        <f t="shared" si="0"/>
        <v>7.061068702290077</v>
      </c>
      <c r="F14" s="148">
        <v>71</v>
      </c>
      <c r="G14" s="329">
        <f t="shared" si="1"/>
        <v>2.5070621468926557</v>
      </c>
      <c r="H14" s="3"/>
      <c r="I14" s="3"/>
      <c r="J14" s="3"/>
      <c r="K14" s="3"/>
    </row>
    <row r="15" spans="3:11" ht="24.75" customHeight="1">
      <c r="C15" s="69">
        <v>5</v>
      </c>
      <c r="D15" s="148">
        <v>37</v>
      </c>
      <c r="E15" s="329">
        <f t="shared" si="0"/>
        <v>7.061068702290077</v>
      </c>
      <c r="F15" s="148">
        <v>21</v>
      </c>
      <c r="G15" s="329">
        <f t="shared" si="1"/>
        <v>0.7415254237288136</v>
      </c>
      <c r="H15" s="3"/>
      <c r="I15" s="3"/>
      <c r="J15" s="3"/>
      <c r="K15" s="3"/>
    </row>
    <row r="16" spans="3:11" ht="24.75" customHeight="1">
      <c r="C16" s="69">
        <v>6</v>
      </c>
      <c r="D16" s="148">
        <v>8</v>
      </c>
      <c r="E16" s="329">
        <f t="shared" si="0"/>
        <v>1.5267175572519083</v>
      </c>
      <c r="F16" s="148">
        <v>6</v>
      </c>
      <c r="G16" s="329">
        <f t="shared" si="1"/>
        <v>0.211864406779661</v>
      </c>
      <c r="H16" s="3"/>
      <c r="I16" s="3"/>
      <c r="J16" s="3"/>
      <c r="K16" s="3"/>
    </row>
    <row r="17" spans="3:11" ht="24.75" customHeight="1">
      <c r="C17" s="69">
        <v>7</v>
      </c>
      <c r="D17" s="148">
        <v>7</v>
      </c>
      <c r="E17" s="329">
        <f t="shared" si="0"/>
        <v>1.3358778625954197</v>
      </c>
      <c r="F17" s="148">
        <v>5</v>
      </c>
      <c r="G17" s="329">
        <f t="shared" si="1"/>
        <v>0.1765536723163842</v>
      </c>
      <c r="H17" s="3"/>
      <c r="I17" s="3"/>
      <c r="J17" s="3"/>
      <c r="K17" s="3"/>
    </row>
    <row r="18" spans="3:11" ht="24.75" customHeight="1">
      <c r="C18" s="69">
        <v>8</v>
      </c>
      <c r="D18" s="148">
        <v>4</v>
      </c>
      <c r="E18" s="329">
        <f t="shared" si="0"/>
        <v>0.7633587786259541</v>
      </c>
      <c r="F18" s="148">
        <v>0</v>
      </c>
      <c r="G18" s="329">
        <f t="shared" si="1"/>
        <v>0</v>
      </c>
      <c r="H18" s="3"/>
      <c r="I18" s="3"/>
      <c r="J18" s="3"/>
      <c r="K18" s="3"/>
    </row>
    <row r="19" spans="3:11" ht="24.75" customHeight="1">
      <c r="C19" s="69">
        <v>9</v>
      </c>
      <c r="D19" s="148">
        <v>4</v>
      </c>
      <c r="E19" s="329">
        <f t="shared" si="0"/>
        <v>0.7633587786259541</v>
      </c>
      <c r="F19" s="148">
        <v>2</v>
      </c>
      <c r="G19" s="329">
        <f t="shared" si="1"/>
        <v>0.07062146892655367</v>
      </c>
      <c r="H19" s="3"/>
      <c r="I19" s="3"/>
      <c r="J19" s="3"/>
      <c r="K19" s="3"/>
    </row>
    <row r="20" spans="3:11" ht="24.75" customHeight="1">
      <c r="C20" s="69">
        <v>10</v>
      </c>
      <c r="D20" s="148">
        <v>0</v>
      </c>
      <c r="E20" s="329">
        <f t="shared" si="0"/>
        <v>0</v>
      </c>
      <c r="F20" s="148">
        <v>1</v>
      </c>
      <c r="G20" s="329">
        <f t="shared" si="1"/>
        <v>0.03531073446327684</v>
      </c>
      <c r="H20" s="3"/>
      <c r="I20" s="3"/>
      <c r="J20" s="3"/>
      <c r="K20" s="3"/>
    </row>
    <row r="21" spans="3:11" ht="24.75" customHeight="1">
      <c r="C21" s="69" t="s">
        <v>122</v>
      </c>
      <c r="D21" s="148">
        <v>4</v>
      </c>
      <c r="E21" s="329">
        <f t="shared" si="0"/>
        <v>0.7633587786259541</v>
      </c>
      <c r="F21" s="148">
        <v>0</v>
      </c>
      <c r="G21" s="329">
        <f t="shared" si="1"/>
        <v>0</v>
      </c>
      <c r="H21" s="3"/>
      <c r="I21" s="3"/>
      <c r="J21" s="3"/>
      <c r="K21" s="3"/>
    </row>
    <row r="22" spans="3:11" ht="24.75" customHeight="1">
      <c r="C22" s="147" t="s">
        <v>32</v>
      </c>
      <c r="D22" s="150">
        <f>SUM(D11:D21)</f>
        <v>524</v>
      </c>
      <c r="E22" s="350">
        <f t="shared" si="0"/>
        <v>100</v>
      </c>
      <c r="F22" s="351">
        <f>SUM(F11:F21)</f>
        <v>2832</v>
      </c>
      <c r="G22" s="350">
        <f t="shared" si="1"/>
        <v>100</v>
      </c>
      <c r="H22" s="3"/>
      <c r="I22" s="3"/>
      <c r="J22" s="3"/>
      <c r="K22" s="3"/>
    </row>
    <row r="23" spans="3:11" ht="15">
      <c r="C23" s="445" t="s">
        <v>18</v>
      </c>
      <c r="D23" s="445"/>
      <c r="E23" s="445"/>
      <c r="F23" s="445"/>
      <c r="G23" s="445"/>
      <c r="H23" s="327"/>
      <c r="I23" s="3"/>
      <c r="J23" s="3"/>
      <c r="K23" s="3"/>
    </row>
    <row r="24" spans="3:11" ht="15">
      <c r="C24" s="446" t="s">
        <v>386</v>
      </c>
      <c r="D24" s="446"/>
      <c r="E24" s="446"/>
      <c r="F24" s="446"/>
      <c r="G24" s="446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121"/>
      <c r="H25" s="121"/>
      <c r="I25" s="121"/>
      <c r="J25" s="3"/>
      <c r="K25" s="3"/>
    </row>
    <row r="26" spans="2:11" ht="15">
      <c r="B26" s="3"/>
      <c r="C26" s="66"/>
      <c r="D26" s="66"/>
      <c r="E26" s="3"/>
      <c r="F26" s="3"/>
      <c r="G26" s="3"/>
      <c r="H26" s="67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H33" s="3"/>
      <c r="I33" s="3"/>
      <c r="J33" s="3"/>
      <c r="K33" s="3"/>
    </row>
    <row r="34" spans="2:11" ht="15">
      <c r="B34" s="3"/>
      <c r="C34" s="3"/>
      <c r="D34" s="3"/>
      <c r="H34" s="3"/>
      <c r="I34" s="3"/>
      <c r="J34" s="3"/>
      <c r="K34" s="3"/>
    </row>
    <row r="35" spans="2:11" ht="15">
      <c r="B35" s="3"/>
      <c r="C35" s="3"/>
      <c r="D35" s="3"/>
      <c r="H35" s="3"/>
      <c r="I35" s="3"/>
      <c r="J35" s="3"/>
      <c r="K35" s="3"/>
    </row>
  </sheetData>
  <sheetProtection/>
  <mergeCells count="7">
    <mergeCell ref="A2:I2"/>
    <mergeCell ref="F8:G9"/>
    <mergeCell ref="C23:G23"/>
    <mergeCell ref="C24:G24"/>
    <mergeCell ref="D8:E9"/>
    <mergeCell ref="C8:C9"/>
    <mergeCell ref="A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&amp;L21.12.2012&amp;CTÜRKİYE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2012-12-21T07:32:41Z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2275DMW4H6TN-225-264</vt:lpwstr>
  </property>
  <property fmtid="{D5CDD505-2E9C-101B-9397-08002B2CF9AE}" pid="3" name="_dlc_DocIdItemGuid">
    <vt:lpwstr>e3b86894-6e7f-4a52-bbfd-60f39ca72a27</vt:lpwstr>
  </property>
  <property fmtid="{D5CDD505-2E9C-101B-9397-08002B2CF9AE}" pid="4" name="_dlc_DocIdUrl">
    <vt:lpwstr>http://www.tobb.org.tr/IktisadiRaporlama/_layouts/DocIdRedir.aspx?ID=2275DMW4H6TN-225-264, 2275DMW4H6TN-225-264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