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0005" windowHeight="1164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KOOPERATİFLERİN GENEL GÖRÜNÜMÜ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10">'EN ÇOK KURULUŞ FAALİYETİ'!$A$1:$F$50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FAALİYETLER'!$A$1:$F$68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5">'YABANCI SERMAYE ve İLLER'!$39:$41</definedName>
    <definedName name="_xlnm.Print_Titles" localSheetId="16">'YABANCI SERMAYE ve ÜLKELER'!$43:$45</definedName>
  </definedNames>
  <calcPr fullCalcOnLoad="1"/>
</workbook>
</file>

<file path=xl/sharedStrings.xml><?xml version="1.0" encoding="utf-8"?>
<sst xmlns="http://schemas.openxmlformats.org/spreadsheetml/2006/main" count="1048" uniqueCount="458">
  <si>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</si>
  <si>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</si>
  <si>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</si>
  <si>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</si>
  <si>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</si>
  <si>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</si>
  <si>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</si>
  <si>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</si>
  <si>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</si>
  <si>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</si>
  <si>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</si>
  <si>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</si>
  <si>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</si>
  <si>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</si>
  <si>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</si>
  <si>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</si>
  <si>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</si>
  <si>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</si>
  <si>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</si>
  <si>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</si>
  <si>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</si>
  <si>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</si>
  <si>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</si>
  <si>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</si>
  <si>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</si>
  <si>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</si>
  <si>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</si>
  <si>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</si>
  <si>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</si>
  <si>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</si>
  <si>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</si>
  <si>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</si>
  <si>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</si>
  <si>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</si>
  <si>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</si>
  <si>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</si>
  <si>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</si>
  <si>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</si>
  <si>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</si>
  <si>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</si>
  <si>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</si>
  <si>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</si>
  <si>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</si>
  <si>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</si>
  <si>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</si>
  <si>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</si>
  <si>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</si>
  <si>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</si>
  <si>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</si>
  <si>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</si>
  <si>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</si>
  <si>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</si>
  <si>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</si>
  <si>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</si>
  <si>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</si>
  <si>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</si>
  <si>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</si>
  <si>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</si>
  <si>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</si>
  <si>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</si>
  <si>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</si>
  <si>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</si>
  <si>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</si>
  <si>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</si>
  <si>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</si>
  <si>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</si>
  <si>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</si>
  <si>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</si>
  <si>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</si>
  <si>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</si>
  <si>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</si>
  <si>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</si>
  <si>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</si>
  <si>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</si>
  <si>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</si>
  <si>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</si>
  <si>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</si>
  <si>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</si>
  <si>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</si>
  <si>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</si>
  <si>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</si>
  <si>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</si>
  <si>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</si>
  <si>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</si>
  <si>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</si>
  <si>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</si>
  <si>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</si>
  <si>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</si>
  <si>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</si>
  <si>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</si>
  <si>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</si>
  <si>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</si>
  <si>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</si>
  <si>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</si>
  <si>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</si>
  <si>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</si>
  <si>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</si>
  <si>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</si>
  <si>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</si>
  <si>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</si>
  <si>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</si>
  <si>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</si>
  <si>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</si>
  <si>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</si>
  <si>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</si>
  <si>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</si>
  <si>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</si>
  <si>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</si>
  <si>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</si>
  <si>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</si>
  <si>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</si>
  <si>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</si>
  <si>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</si>
  <si>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</si>
  <si>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</si>
  <si>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</si>
  <si>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</si>
  <si>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</si>
  <si>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</si>
  <si>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</si>
  <si>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</si>
  <si>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</si>
  <si>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</si>
  <si>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</si>
  <si>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</si>
  <si>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</si>
  <si>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</si>
  <si>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</si>
  <si>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</si>
  <si>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</si>
  <si>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</si>
  <si>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</si>
  <si>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</si>
  <si>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</si>
  <si>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</si>
  <si>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</si>
  <si>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</si>
  <si>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</si>
  <si>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</si>
  <si>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</si>
  <si>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</si>
  <si>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</si>
  <si>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</si>
  <si>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</si>
  <si>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</si>
  <si>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</si>
  <si>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</si>
  <si>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</si>
  <si>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</si>
  <si>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</si>
  <si>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</si>
  <si>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</si>
  <si>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</si>
  <si>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</si>
  <si>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</si>
  <si>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</si>
  <si>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</si>
  <si>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</si>
  <si>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</si>
  <si>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</si>
  <si>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</si>
  <si>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</si>
  <si>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</si>
  <si>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</si>
  <si>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</si>
  <si>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</si>
  <si>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</si>
  <si>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</si>
  <si>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</si>
  <si>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</si>
  <si>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</si>
  <si>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</si>
  <si>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</si>
  <si>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</si>
  <si>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</si>
  <si>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</si>
  <si>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</si>
  <si>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</si>
  <si>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</si>
  <si>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</si>
  <si>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</si>
  <si>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</si>
  <si>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</si>
  <si>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</si>
  <si>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</si>
  <si>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</si>
  <si>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</si>
  <si>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</si>
  <si>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</si>
  <si>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</si>
  <si>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</si>
  <si>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</si>
  <si>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</si>
  <si>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</si>
  <si>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</si>
  <si>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</si>
  <si>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</si>
  <si>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</si>
  <si>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</si>
  <si>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</si>
  <si>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</si>
  <si>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</si>
  <si>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</si>
  <si>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</si>
  <si>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</si>
  <si>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</si>
  <si>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</si>
  <si>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</si>
  <si>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</si>
  <si>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</si>
  <si>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</si>
  <si>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</si>
  <si>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</si>
  <si>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</si>
  <si>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</si>
  <si>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</si>
  <si>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</si>
  <si>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</si>
  <si>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</si>
  <si>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</si>
  <si>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</si>
  <si>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</si>
  <si>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</si>
  <si>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</si>
  <si>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</si>
  <si>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</si>
  <si>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</si>
  <si>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</si>
  <si>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</si>
  <si>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</si>
  <si>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</si>
  <si>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</si>
  <si>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</si>
  <si>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</si>
  <si>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</si>
  <si>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</si>
  <si>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</si>
  <si>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</si>
  <si>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</si>
  <si>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</si>
  <si>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</si>
  <si>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</si>
  <si>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</si>
  <si>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</si>
  <si>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</si>
  <si>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</si>
  <si>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</si>
  <si>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</si>
  <si>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</si>
  <si>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</si>
  <si>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</si>
  <si>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</si>
  <si>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</si>
  <si>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</si>
  <si>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</si>
  <si>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</si>
  <si>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</si>
  <si>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</si>
  <si>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</si>
  <si>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</si>
  <si>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</si>
  <si>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</si>
  <si>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</si>
  <si>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</si>
  <si>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</si>
  <si>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</si>
  <si>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</si>
  <si>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</si>
  <si>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</si>
  <si>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</si>
  <si>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</si>
  <si>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</si>
  <si>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</si>
  <si>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</si>
  <si>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</si>
  <si>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</si>
  <si>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</si>
  <si>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</si>
  <si>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</si>
  <si>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</si>
  <si>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</si>
  <si>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</si>
  <si>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</si>
  <si>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</si>
  <si>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</si>
  <si>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</si>
  <si>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</si>
  <si>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</si>
  <si>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</si>
  <si>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</si>
  <si>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</si>
  <si>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</si>
  <si>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</si>
  <si>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</si>
  <si>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</si>
  <si>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</si>
  <si>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</si>
  <si>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</si>
  <si>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</si>
  <si>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</si>
  <si>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</si>
  <si>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</si>
  <si>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</si>
  <si>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</si>
  <si>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</si>
  <si>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</si>
  <si>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</si>
  <si>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</si>
  <si>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</si>
  <si>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</si>
  <si>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</si>
  <si>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</si>
  <si>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</si>
  <si>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</si>
  <si>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Fransa</t>
  </si>
  <si>
    <t>Irak</t>
  </si>
  <si>
    <t>A.B.D.</t>
  </si>
  <si>
    <t>Ürdün</t>
  </si>
  <si>
    <t>Avusturya</t>
  </si>
  <si>
    <t>Çin</t>
  </si>
  <si>
    <t>Suriye</t>
  </si>
  <si>
    <t>Kazakistan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</si>
  <si>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</si>
  <si>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</si>
  <si>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</si>
  <si>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</si>
  <si>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Danimarka</t>
  </si>
  <si>
    <t>46.42 -Giysi ve ayakkabı toptan ticareti</t>
  </si>
  <si>
    <t>İsveç</t>
  </si>
  <si>
    <t>60.20 -Televizyon programcılığı ve yayıncılığı faaliyetleri</t>
  </si>
  <si>
    <t>46.72 -Madenler ve maden cevherlerinin toptan ticareti</t>
  </si>
  <si>
    <t>62.01 -Bilgisayar programlama faaliyetleri</t>
  </si>
  <si>
    <t>Belirli bir mala tahsis edilmemiş mağazalardaki toptan ticaret</t>
  </si>
  <si>
    <t>68.31</t>
  </si>
  <si>
    <t>Gayrimenkul acenteleri</t>
  </si>
  <si>
    <t>Kanada</t>
  </si>
  <si>
    <t>Libya</t>
  </si>
  <si>
    <t>Suudi Arabistan</t>
  </si>
  <si>
    <t>73.11 -Reklam ajanslarının faaliyetleri</t>
  </si>
  <si>
    <t>46.73 -Ağaç, inşaat malzemesi ve sıhhi teçhizat toptan ticareti</t>
  </si>
  <si>
    <t>47.91 -Posta yoluyla veya internet üzerinden yapılan perakende ticaret</t>
  </si>
  <si>
    <t>46.46 -Eczacılık ürünlerinin toptan ticareti</t>
  </si>
  <si>
    <t>14.13 -Diğer dış giyim eşyaları imalatı</t>
  </si>
  <si>
    <t>71.12 -Mühendislik faaliyetleri ve ilgili teknik danışmanlık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</si>
  <si>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</si>
  <si>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</si>
  <si>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</si>
  <si>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</si>
  <si>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</si>
  <si>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</si>
  <si>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</si>
  <si>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</si>
  <si>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</si>
  <si>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Yayıncılık Kooperatifi</t>
  </si>
  <si>
    <t>Site İşletme Kooperatifi</t>
  </si>
  <si>
    <t>Birlikler</t>
  </si>
  <si>
    <t>Turizm Geliştirme Kooperatifi</t>
  </si>
  <si>
    <t>Tüketim Kooperatifi</t>
  </si>
  <si>
    <t>Eğitim Kooperatifi</t>
  </si>
  <si>
    <t>Kooperatif Tipi</t>
  </si>
  <si>
    <t>20</t>
  </si>
  <si>
    <t>Kurulan Kooperatiflerin Genel Görünümü</t>
  </si>
  <si>
    <t>19</t>
  </si>
  <si>
    <t>Japonya</t>
  </si>
  <si>
    <t>BAE</t>
  </si>
  <si>
    <t>Mısır</t>
  </si>
  <si>
    <t>Lübnan</t>
  </si>
  <si>
    <t>Ağaç, inşaat malzemesi ve sıhhi teçhizat toptan ticareti</t>
  </si>
  <si>
    <t>Üretim ve Pazarlama Kooperatifi</t>
  </si>
  <si>
    <t>50.20 -Deniz ve kıyı sularında yük taşımacılığı</t>
  </si>
  <si>
    <t>56.10 -Lokantalar ve seyyar yemek hizmeti faaliyetleri</t>
  </si>
  <si>
    <t>Faaliyetlere Göre Birikimli Dağılım</t>
  </si>
  <si>
    <t>MERSİN</t>
  </si>
  <si>
    <t>Kurulan ve Kapanan Şirketlerin İktisadi Faaliyetlere Göre Birikimli Dağılımı</t>
  </si>
  <si>
    <t xml:space="preserve">  Kurulan Şirketlerin Ortak Sayılarına Göre Dağılımı</t>
  </si>
  <si>
    <t>Ortak Olunan Şirketlerin Sermaye Toplamı (TL)</t>
  </si>
  <si>
    <t>TÜRKİYE**</t>
  </si>
  <si>
    <r>
      <t xml:space="preserve">**4875 sayılı Doğrudan Yabancı Yatırımlar Kanunu’nun 2. Maddesi gereğince Yabancı Sermayeli Şirketler,  ortaklarından en az birinin yabancı uyruklu gerçek veya tüzel kişi veya </t>
    </r>
    <r>
      <rPr>
        <sz val="9"/>
        <color indexed="10"/>
        <rFont val="Calibri"/>
        <family val="2"/>
      </rPr>
      <t>yurtdışında ikamet eden T.C. vatandaşı olduğu şirketlerdir.</t>
    </r>
    <r>
      <rPr>
        <sz val="9"/>
        <color indexed="8"/>
        <rFont val="Calibri"/>
        <family val="2"/>
      </rPr>
      <t xml:space="preserve">
</t>
    </r>
  </si>
  <si>
    <t xml:space="preserve">  Limited Şirketler</t>
  </si>
  <si>
    <t xml:space="preserve">  Anonim Şirketler</t>
  </si>
  <si>
    <t>Ortak Sayısı*</t>
  </si>
  <si>
    <t>* Yeni TTK'ya göre ortak sayısı alt limiti kaldırılmıştır.</t>
  </si>
  <si>
    <t>26-27</t>
  </si>
  <si>
    <t>Belçika</t>
  </si>
  <si>
    <t>Rusya Federasyonu</t>
  </si>
  <si>
    <t>Afganistan</t>
  </si>
  <si>
    <t>46.71 -Katı, sıvı ve gazlı yakıtlar ile bunlarla ilgili ürünlerin toptan ticareti</t>
  </si>
  <si>
    <t>46.31</t>
  </si>
  <si>
    <t>Meyve ve sebzelerin toptan ticareti</t>
  </si>
  <si>
    <t>Romanya</t>
  </si>
  <si>
    <t>62.09 -Diğer bilgi teknolojisi ve bilgisayar hizmet faaliyetleri</t>
  </si>
  <si>
    <t>21-23</t>
  </si>
  <si>
    <t>24-25</t>
  </si>
  <si>
    <t>35.14</t>
  </si>
  <si>
    <t>Elektrik enerjisinin ticareti</t>
  </si>
  <si>
    <t>46.90</t>
  </si>
  <si>
    <t>47.52</t>
  </si>
  <si>
    <t>Belirli bir mala tahsis edilmiş mağazalarda hırdavat, boya ve cam perakende ticareti</t>
  </si>
  <si>
    <t>Temin Tevzi Kooperatifi</t>
  </si>
  <si>
    <t>Kuveyt</t>
  </si>
  <si>
    <t>Filistin</t>
  </si>
  <si>
    <t>64.20 -Holding şirketlerinin faaliyetleri</t>
  </si>
  <si>
    <t>70.22</t>
  </si>
  <si>
    <t>İşletme ve diğer idari danışmanlık faaliyetleri</t>
  </si>
  <si>
    <t>47.30</t>
  </si>
  <si>
    <t>Belirli bir mala tahsis edilmiş mağazalarda otomotiv yakıtının perakende ticareti</t>
  </si>
  <si>
    <t>Tarrım Satış Kooperatifi</t>
  </si>
  <si>
    <t>Finlandiya</t>
  </si>
  <si>
    <t>İrlanda</t>
  </si>
  <si>
    <t>Beyaz Rusya</t>
  </si>
  <si>
    <t>Özbekistan</t>
  </si>
  <si>
    <t>Sudan</t>
  </si>
  <si>
    <t>07.29 -Diğer demir dışı metal cevherleri madenciliği</t>
  </si>
  <si>
    <t>ARALIK 2012</t>
  </si>
  <si>
    <t xml:space="preserve"> 18 OCAK 2012</t>
  </si>
  <si>
    <t>2012 ARALIK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</si>
  <si>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ARALIK  AYINA AİT KURULAN ve KAPANAN ŞİRKET İSTATİSTİKLERİ</t>
    </r>
  </si>
  <si>
    <t xml:space="preserve"> 2012  ARALIK AYINA AİT KURULAN ve KAPANAN ŞİRKET İSTATİSTİKLERİ</t>
  </si>
  <si>
    <t xml:space="preserve"> 2012 ARALIK AYINA AİT KURULAN ve KAPANAN ŞİRKET İSTATİSTİKLERİ</t>
  </si>
  <si>
    <t>OCAK-ARALIK 2012</t>
  </si>
  <si>
    <t>2012 Ocak-Aralık Ayları Arası Kurulan Şirketlerin Sermaye Dağılımları</t>
  </si>
  <si>
    <t>2012 ARALIK AYINA AİT KURULAN ve KAPANAN ŞİRKET İSTATİSTİKLERİ</t>
  </si>
  <si>
    <t xml:space="preserve">2012 ARALIK AYINA AİT KURULAN VE KAPANAN ŞİRKET İSTATİSTİKLERİ </t>
  </si>
  <si>
    <t>2012 ARALIK (BİR AYLIK)</t>
  </si>
  <si>
    <t>2011  ARALIK (BİR AYLIK)</t>
  </si>
  <si>
    <t>2012 OCAK-ARALIK (ONİKİ AYLIK)</t>
  </si>
  <si>
    <t>2011 OCAK-ARALIK (ONİKİ AYLIK)</t>
  </si>
  <si>
    <t xml:space="preserve">Aralık Ayında Kurulan Kooperatiflerin Genel Görünümü </t>
  </si>
  <si>
    <t xml:space="preserve"> 2012 Yılı Ocak - Aralık Ayları Arası Kurulan Kooperatiflerin Genel Görünümü </t>
  </si>
  <si>
    <t>Aralık Ayında Kurulan Yabancı Sermayeli Şirketlerin Genel Görünümü</t>
  </si>
  <si>
    <t>2012 Yılı Ocak-Aralık Ayları Arası Kurulan Yabancı Sermayeli Şirketlerin Genel Görünümü</t>
  </si>
  <si>
    <t>2012 Yılı Ocak-Aralık Ayları Arası Kurulan Yabancı Sermayeli Şirketlerin                                             İllere Göre Dağılımı</t>
  </si>
  <si>
    <t xml:space="preserve">        Aralık Ayında Kurulan Yabancı Sermayeli Şirketlerin Ülkelere Göre Dağılımı</t>
  </si>
  <si>
    <t>47.91</t>
  </si>
  <si>
    <t>Posta yoluyla veya internet üzerinden yapılan perakende ticaret</t>
  </si>
  <si>
    <t>68.20</t>
  </si>
  <si>
    <t>Kendine ait veya kiralanan gayrimenkulün kiraya verilmesi veya işletilmesi</t>
  </si>
  <si>
    <t>52.29</t>
  </si>
  <si>
    <t>Taşımacılığı destekleyici diğer faaliyetler</t>
  </si>
  <si>
    <t>14.13</t>
  </si>
  <si>
    <t>Diğer dış giyim eşyaları imalatı</t>
  </si>
  <si>
    <t>Ekmek, taze pastane ürünleri ve taze kek imalatı</t>
  </si>
  <si>
    <t>İşveç</t>
  </si>
  <si>
    <t>Lüksemburg</t>
  </si>
  <si>
    <t>Umman</t>
  </si>
  <si>
    <t>Arnavutluk</t>
  </si>
  <si>
    <t>Ermenistan</t>
  </si>
  <si>
    <t>Filipinler</t>
  </si>
  <si>
    <t>Macaristan</t>
  </si>
  <si>
    <t>Norveç</t>
  </si>
  <si>
    <t>Türkmenistan</t>
  </si>
  <si>
    <t>Hırvatistan</t>
  </si>
  <si>
    <t>Polonya</t>
  </si>
  <si>
    <t>2012 Yılı Ocak-Aralık Ayları Arası En Çok Yabancı Sermayeli Şirket Kuruluşu Olan       İlk 20 Faaliyet</t>
  </si>
  <si>
    <t>68.20 -Kendine ait veya kiralanan gayrimenkulün kiraya verilmesi veya işletilmesi</t>
  </si>
  <si>
    <t>10.89 -Başka yerde sınıflandırılmamış diğer gıda maddelerinin imalatı</t>
  </si>
  <si>
    <t>-</t>
  </si>
  <si>
    <t>10.71</t>
  </si>
</sst>
</file>

<file path=xl/styles.xml><?xml version="1.0" encoding="utf-8"?>
<styleSheet xmlns="http://schemas.openxmlformats.org/spreadsheetml/2006/main">
  <numFmts count="2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  <numFmt numFmtId="179" formatCode="00000"/>
    <numFmt numFmtId="180" formatCode="[$¥€-2]\ #,##0.00_);[Red]\([$€-2]\ #,##0.00\)"/>
    <numFmt numFmtId="181" formatCode="\1#,##0\7\1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9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ck"/>
      <right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>
        <color rgb="FF187FDE"/>
      </left>
      <right style="thin">
        <color rgb="FF187FDE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>
        <color rgb="FF187FDE"/>
      </left>
      <right style="thin">
        <color rgb="FF187FDE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ck"/>
      <top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 style="medium"/>
      <top style="thick"/>
      <bottom style="thin">
        <color rgb="FF187FDE"/>
      </bottom>
    </border>
    <border>
      <left style="thin"/>
      <right style="medium"/>
      <top style="thin">
        <color rgb="FF187FDE"/>
      </top>
      <bottom style="thin">
        <color rgb="FF187FDE"/>
      </bottom>
    </border>
    <border>
      <left style="thin"/>
      <right style="medium"/>
      <top style="thin">
        <color rgb="FF187FDE"/>
      </top>
      <bottom>
        <color indexed="63"/>
      </bottom>
    </border>
    <border>
      <left style="thin"/>
      <right style="medium"/>
      <top style="medium"/>
      <bottom style="thick"/>
    </border>
    <border>
      <left style="thin"/>
      <right style="medium"/>
      <top style="thin"/>
      <bottom style="thin">
        <color rgb="FF187FDE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medium"/>
      <right/>
      <top style="thick"/>
      <bottom style="medium"/>
    </border>
    <border>
      <left/>
      <right style="medium">
        <color rgb="FF000000"/>
      </right>
      <top style="thick"/>
      <bottom style="medium"/>
    </border>
    <border>
      <left style="medium">
        <color rgb="FF000000"/>
      </left>
      <right/>
      <top style="thick"/>
      <bottom style="medium"/>
    </border>
    <border>
      <left/>
      <right style="thick"/>
      <top style="thick"/>
      <bottom style="medium"/>
    </border>
    <border>
      <left style="medium">
        <color rgb="FF000000"/>
      </left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>
        <color indexed="63"/>
      </right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>
        <color indexed="63"/>
      </right>
      <top/>
      <bottom style="thick"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ck"/>
      <top/>
      <bottom/>
    </border>
    <border>
      <left/>
      <right style="thick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3" borderId="10" xfId="0" applyNumberFormat="1" applyFont="1" applyFill="1" applyBorder="1" applyAlignment="1">
      <alignment horizontal="center"/>
    </xf>
    <xf numFmtId="3" fontId="84" fillId="33" borderId="11" xfId="0" applyNumberFormat="1" applyFont="1" applyFill="1" applyBorder="1" applyAlignment="1">
      <alignment/>
    </xf>
    <xf numFmtId="3" fontId="84" fillId="33" borderId="11" xfId="0" applyNumberFormat="1" applyFont="1" applyFill="1" applyBorder="1" applyAlignment="1">
      <alignment horizontal="center" vertical="center"/>
    </xf>
    <xf numFmtId="3" fontId="84" fillId="33" borderId="11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/>
    </xf>
    <xf numFmtId="3" fontId="83" fillId="33" borderId="14" xfId="0" applyNumberFormat="1" applyFont="1" applyFill="1" applyBorder="1" applyAlignment="1">
      <alignment horizontal="center"/>
    </xf>
    <xf numFmtId="3" fontId="85" fillId="33" borderId="15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5" fillId="34" borderId="16" xfId="0" applyNumberFormat="1" applyFont="1" applyFill="1" applyBorder="1" applyAlignment="1">
      <alignment horizontal="right"/>
    </xf>
    <xf numFmtId="3" fontId="85" fillId="34" borderId="17" xfId="0" applyNumberFormat="1" applyFont="1" applyFill="1" applyBorder="1" applyAlignment="1">
      <alignment horizontal="right"/>
    </xf>
    <xf numFmtId="3" fontId="85" fillId="34" borderId="11" xfId="0" applyNumberFormat="1" applyFont="1" applyFill="1" applyBorder="1" applyAlignment="1">
      <alignment/>
    </xf>
    <xf numFmtId="3" fontId="85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/>
    </xf>
    <xf numFmtId="3" fontId="82" fillId="34" borderId="12" xfId="0" applyNumberFormat="1" applyFont="1" applyFill="1" applyBorder="1" applyAlignment="1">
      <alignment horizontal="right"/>
    </xf>
    <xf numFmtId="3" fontId="85" fillId="34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4" borderId="18" xfId="0" applyNumberFormat="1" applyFont="1" applyFill="1" applyBorder="1" applyAlignment="1">
      <alignment horizontal="right"/>
    </xf>
    <xf numFmtId="3" fontId="85" fillId="34" borderId="13" xfId="0" applyNumberFormat="1" applyFont="1" applyFill="1" applyBorder="1" applyAlignment="1">
      <alignment/>
    </xf>
    <xf numFmtId="3" fontId="85" fillId="34" borderId="13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 horizontal="right"/>
    </xf>
    <xf numFmtId="3" fontId="82" fillId="34" borderId="14" xfId="0" applyNumberFormat="1" applyFont="1" applyFill="1" applyBorder="1" applyAlignment="1">
      <alignment horizontal="right"/>
    </xf>
    <xf numFmtId="3" fontId="85" fillId="34" borderId="14" xfId="0" applyNumberFormat="1" applyFont="1" applyFill="1" applyBorder="1" applyAlignment="1">
      <alignment horizontal="right"/>
    </xf>
    <xf numFmtId="3" fontId="82" fillId="34" borderId="17" xfId="0" applyNumberFormat="1" applyFont="1" applyFill="1" applyBorder="1" applyAlignment="1">
      <alignment horizontal="right"/>
    </xf>
    <xf numFmtId="3" fontId="82" fillId="34" borderId="18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/>
    </xf>
    <xf numFmtId="3" fontId="82" fillId="34" borderId="0" xfId="0" applyNumberFormat="1" applyFont="1" applyFill="1" applyBorder="1" applyAlignment="1">
      <alignment horizontal="right"/>
    </xf>
    <xf numFmtId="3" fontId="82" fillId="34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 horizontal="right"/>
    </xf>
    <xf numFmtId="3" fontId="85" fillId="34" borderId="0" xfId="0" applyNumberFormat="1" applyFont="1" applyFill="1" applyBorder="1" applyAlignment="1">
      <alignment/>
    </xf>
    <xf numFmtId="0" fontId="82" fillId="34" borderId="0" xfId="0" applyFont="1" applyFill="1" applyAlignment="1">
      <alignment/>
    </xf>
    <xf numFmtId="1" fontId="82" fillId="0" borderId="0" xfId="0" applyNumberFormat="1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87" fillId="33" borderId="21" xfId="0" applyFont="1" applyFill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/>
    </xf>
    <xf numFmtId="0" fontId="87" fillId="33" borderId="22" xfId="0" applyFont="1" applyFill="1" applyBorder="1" applyAlignment="1">
      <alignment wrapText="1"/>
    </xf>
    <xf numFmtId="0" fontId="88" fillId="34" borderId="17" xfId="0" applyFont="1" applyFill="1" applyBorder="1" applyAlignment="1">
      <alignment wrapText="1"/>
    </xf>
    <xf numFmtId="0" fontId="88" fillId="34" borderId="18" xfId="0" applyFont="1" applyFill="1" applyBorder="1" applyAlignment="1">
      <alignment wrapText="1"/>
    </xf>
    <xf numFmtId="1" fontId="89" fillId="34" borderId="0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7" fillId="33" borderId="23" xfId="0" applyFont="1" applyFill="1" applyBorder="1" applyAlignment="1">
      <alignment wrapText="1"/>
    </xf>
    <xf numFmtId="3" fontId="87" fillId="33" borderId="24" xfId="0" applyNumberFormat="1" applyFont="1" applyFill="1" applyBorder="1" applyAlignment="1">
      <alignment horizontal="right"/>
    </xf>
    <xf numFmtId="0" fontId="88" fillId="34" borderId="16" xfId="0" applyFont="1" applyFill="1" applyBorder="1" applyAlignment="1">
      <alignment wrapText="1"/>
    </xf>
    <xf numFmtId="0" fontId="91" fillId="0" borderId="0" xfId="0" applyFont="1" applyBorder="1" applyAlignment="1">
      <alignment/>
    </xf>
    <xf numFmtId="0" fontId="92" fillId="0" borderId="0" xfId="0" applyFont="1" applyAlignment="1">
      <alignment/>
    </xf>
    <xf numFmtId="0" fontId="79" fillId="35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1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0" fillId="0" borderId="0" xfId="0" applyAlignment="1">
      <alignment horizontal="left"/>
    </xf>
    <xf numFmtId="0" fontId="94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5" borderId="11" xfId="0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left" vertical="center"/>
    </xf>
    <xf numFmtId="0" fontId="52" fillId="35" borderId="25" xfId="0" applyFont="1" applyFill="1" applyBorder="1" applyAlignment="1">
      <alignment horizontal="left" vertical="center"/>
    </xf>
    <xf numFmtId="3" fontId="49" fillId="35" borderId="2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1" fontId="87" fillId="33" borderId="27" xfId="0" applyNumberFormat="1" applyFont="1" applyFill="1" applyBorder="1" applyAlignment="1">
      <alignment horizontal="right"/>
    </xf>
    <xf numFmtId="1" fontId="87" fillId="33" borderId="28" xfId="0" applyNumberFormat="1" applyFont="1" applyFill="1" applyBorder="1" applyAlignment="1">
      <alignment horizontal="right"/>
    </xf>
    <xf numFmtId="1" fontId="87" fillId="33" borderId="29" xfId="0" applyNumberFormat="1" applyFont="1" applyFill="1" applyBorder="1" applyAlignment="1">
      <alignment horizontal="right"/>
    </xf>
    <xf numFmtId="1" fontId="87" fillId="33" borderId="30" xfId="0" applyNumberFormat="1" applyFont="1" applyFill="1" applyBorder="1" applyAlignment="1">
      <alignment horizontal="right"/>
    </xf>
    <xf numFmtId="0" fontId="87" fillId="35" borderId="18" xfId="0" applyFont="1" applyFill="1" applyBorder="1" applyAlignment="1">
      <alignment horizontal="right" wrapText="1"/>
    </xf>
    <xf numFmtId="14" fontId="95" fillId="0" borderId="0" xfId="0" applyNumberFormat="1" applyFont="1" applyAlignment="1">
      <alignment/>
    </xf>
    <xf numFmtId="0" fontId="90" fillId="0" borderId="31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0" fontId="96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31" xfId="0" applyFont="1" applyBorder="1" applyAlignment="1">
      <alignment wrapText="1"/>
    </xf>
    <xf numFmtId="3" fontId="79" fillId="35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32" xfId="0" applyFont="1" applyFill="1" applyBorder="1" applyAlignment="1">
      <alignment/>
    </xf>
    <xf numFmtId="0" fontId="0" fillId="36" borderId="19" xfId="0" applyFill="1" applyBorder="1" applyAlignment="1">
      <alignment/>
    </xf>
    <xf numFmtId="0" fontId="18" fillId="36" borderId="30" xfId="0" applyFont="1" applyFill="1" applyBorder="1" applyAlignment="1">
      <alignment/>
    </xf>
    <xf numFmtId="0" fontId="22" fillId="36" borderId="33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33" xfId="0" applyFont="1" applyFill="1" applyBorder="1" applyAlignment="1">
      <alignment horizontal="center"/>
    </xf>
    <xf numFmtId="0" fontId="21" fillId="36" borderId="33" xfId="0" applyFont="1" applyFill="1" applyBorder="1" applyAlignment="1" quotePrefix="1">
      <alignment horizontal="center" vertical="top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96" fillId="36" borderId="20" xfId="0" applyFont="1" applyFill="1" applyBorder="1" applyAlignment="1">
      <alignment/>
    </xf>
    <xf numFmtId="49" fontId="96" fillId="36" borderId="2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3" fontId="56" fillId="33" borderId="2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9" fillId="35" borderId="36" xfId="0" applyFont="1" applyFill="1" applyBorder="1" applyAlignment="1">
      <alignment horizontal="center"/>
    </xf>
    <xf numFmtId="3" fontId="79" fillId="35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98" fillId="37" borderId="37" xfId="0" applyFont="1" applyFill="1" applyBorder="1" applyAlignment="1">
      <alignment wrapText="1"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 wrapText="1"/>
    </xf>
    <xf numFmtId="0" fontId="99" fillId="35" borderId="41" xfId="0" applyFont="1" applyFill="1" applyBorder="1" applyAlignment="1">
      <alignment horizontal="right" wrapText="1"/>
    </xf>
    <xf numFmtId="0" fontId="99" fillId="37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7" xfId="0" applyNumberFormat="1" applyFont="1" applyFill="1" applyBorder="1" applyAlignment="1">
      <alignment horizontal="right" vertical="top" wrapText="1"/>
    </xf>
    <xf numFmtId="3" fontId="85" fillId="33" borderId="38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7" xfId="0" applyNumberFormat="1" applyFont="1" applyFill="1" applyBorder="1" applyAlignment="1">
      <alignment horizontal="right"/>
    </xf>
    <xf numFmtId="3" fontId="85" fillId="34" borderId="38" xfId="0" applyNumberFormat="1" applyFont="1" applyFill="1" applyBorder="1" applyAlignment="1">
      <alignment horizontal="right"/>
    </xf>
    <xf numFmtId="0" fontId="93" fillId="0" borderId="0" xfId="0" applyFont="1" applyBorder="1" applyAlignment="1">
      <alignment horizontal="center" wrapText="1"/>
    </xf>
    <xf numFmtId="3" fontId="0" fillId="0" borderId="11" xfId="0" applyNumberFormat="1" applyBorder="1" applyAlignment="1">
      <alignment horizontal="right" vertical="center"/>
    </xf>
    <xf numFmtId="0" fontId="99" fillId="37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 wrapText="1"/>
    </xf>
    <xf numFmtId="0" fontId="0" fillId="35" borderId="16" xfId="0" applyFill="1" applyBorder="1" applyAlignment="1">
      <alignment vertical="center"/>
    </xf>
    <xf numFmtId="0" fontId="79" fillId="36" borderId="17" xfId="0" applyFont="1" applyFill="1" applyBorder="1" applyAlignment="1">
      <alignment vertical="center"/>
    </xf>
    <xf numFmtId="0" fontId="79" fillId="35" borderId="17" xfId="0" applyFont="1" applyFill="1" applyBorder="1" applyAlignment="1">
      <alignment vertical="center"/>
    </xf>
    <xf numFmtId="0" fontId="79" fillId="36" borderId="42" xfId="0" applyFont="1" applyFill="1" applyBorder="1" applyAlignment="1">
      <alignment vertical="center"/>
    </xf>
    <xf numFmtId="0" fontId="79" fillId="35" borderId="42" xfId="0" applyFont="1" applyFill="1" applyBorder="1" applyAlignment="1">
      <alignment vertical="center"/>
    </xf>
    <xf numFmtId="0" fontId="79" fillId="35" borderId="18" xfId="0" applyFont="1" applyFill="1" applyBorder="1" applyAlignment="1">
      <alignment vertical="center"/>
    </xf>
    <xf numFmtId="0" fontId="79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79" fillId="35" borderId="11" xfId="0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1" fillId="0" borderId="10" xfId="0" applyFont="1" applyBorder="1" applyAlignment="1">
      <alignment horizontal="right"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3" fillId="0" borderId="33" xfId="0" applyFont="1" applyBorder="1" applyAlignment="1">
      <alignment horizontal="center" wrapText="1"/>
    </xf>
    <xf numFmtId="0" fontId="101" fillId="0" borderId="43" xfId="0" applyFont="1" applyBorder="1" applyAlignment="1">
      <alignment horizontal="left" vertic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8" xfId="0" applyFont="1" applyBorder="1" applyAlignment="1">
      <alignment horizontal="left" vertical="center" wrapText="1"/>
    </xf>
    <xf numFmtId="0" fontId="101" fillId="0" borderId="16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0" fillId="38" borderId="22" xfId="0" applyFont="1" applyFill="1" applyBorder="1" applyAlignment="1">
      <alignment horizontal="left" vertical="center" wrapText="1"/>
    </xf>
    <xf numFmtId="0" fontId="90" fillId="38" borderId="27" xfId="0" applyFont="1" applyFill="1" applyBorder="1" applyAlignment="1">
      <alignment horizontal="right" wrapText="1"/>
    </xf>
    <xf numFmtId="0" fontId="90" fillId="38" borderId="34" xfId="0" applyFont="1" applyFill="1" applyBorder="1" applyAlignment="1">
      <alignment horizontal="left" vertical="center" wrapText="1"/>
    </xf>
    <xf numFmtId="0" fontId="92" fillId="38" borderId="22" xfId="0" applyFont="1" applyFill="1" applyBorder="1" applyAlignment="1">
      <alignment horizontal="left" wrapText="1"/>
    </xf>
    <xf numFmtId="0" fontId="92" fillId="38" borderId="22" xfId="0" applyFont="1" applyFill="1" applyBorder="1" applyAlignment="1">
      <alignment horizontal="center" wrapText="1"/>
    </xf>
    <xf numFmtId="0" fontId="92" fillId="38" borderId="27" xfId="0" applyFont="1" applyFill="1" applyBorder="1" applyAlignment="1">
      <alignment horizontal="left" wrapText="1"/>
    </xf>
    <xf numFmtId="0" fontId="79" fillId="35" borderId="36" xfId="0" applyFont="1" applyFill="1" applyBorder="1" applyAlignment="1">
      <alignment wrapText="1"/>
    </xf>
    <xf numFmtId="0" fontId="79" fillId="35" borderId="46" xfId="0" applyFont="1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79" fillId="35" borderId="11" xfId="0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36" xfId="0" applyNumberFormat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98" fillId="35" borderId="47" xfId="0" applyFont="1" applyFill="1" applyBorder="1" applyAlignment="1">
      <alignment horizontal="center"/>
    </xf>
    <xf numFmtId="0" fontId="98" fillId="35" borderId="48" xfId="0" applyFont="1" applyFill="1" applyBorder="1" applyAlignment="1">
      <alignment horizontal="center"/>
    </xf>
    <xf numFmtId="0" fontId="98" fillId="35" borderId="49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35" borderId="12" xfId="0" applyNumberFormat="1" applyFill="1" applyBorder="1" applyAlignment="1">
      <alignment horizontal="right" vertical="center" wrapText="1"/>
    </xf>
    <xf numFmtId="0" fontId="82" fillId="0" borderId="17" xfId="0" applyFont="1" applyBorder="1" applyAlignment="1">
      <alignment horizontal="right"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 horizontal="right" vertical="center" wrapText="1"/>
    </xf>
    <xf numFmtId="0" fontId="82" fillId="0" borderId="18" xfId="0" applyFont="1" applyBorder="1" applyAlignment="1">
      <alignment horizontal="right" vertical="center" wrapText="1"/>
    </xf>
    <xf numFmtId="0" fontId="82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96" fillId="0" borderId="0" xfId="0" applyFont="1" applyAlignment="1">
      <alignment/>
    </xf>
    <xf numFmtId="0" fontId="101" fillId="0" borderId="50" xfId="0" applyFont="1" applyBorder="1" applyAlignment="1">
      <alignment horizontal="right" wrapText="1"/>
    </xf>
    <xf numFmtId="0" fontId="0" fillId="35" borderId="16" xfId="0" applyFont="1" applyFill="1" applyBorder="1" applyAlignment="1">
      <alignment/>
    </xf>
    <xf numFmtId="0" fontId="79" fillId="35" borderId="51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0" fillId="36" borderId="17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5" borderId="17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/>
    </xf>
    <xf numFmtId="0" fontId="0" fillId="36" borderId="17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4" fontId="0" fillId="34" borderId="52" xfId="0" applyNumberFormat="1" applyFont="1" applyFill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35" borderId="17" xfId="0" applyFill="1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0" fontId="0" fillId="36" borderId="17" xfId="0" applyFill="1" applyBorder="1" applyAlignment="1">
      <alignment vertical="center" wrapText="1"/>
    </xf>
    <xf numFmtId="0" fontId="13" fillId="0" borderId="11" xfId="48" applyFont="1" applyBorder="1" applyAlignment="1" applyProtection="1">
      <alignment horizontal="left" vertical="center" wrapText="1"/>
      <protection/>
    </xf>
    <xf numFmtId="0" fontId="8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3" xfId="0" applyNumberFormat="1" applyBorder="1" applyAlignment="1">
      <alignment horizontal="right" vertical="center" wrapText="1"/>
    </xf>
    <xf numFmtId="3" fontId="102" fillId="33" borderId="33" xfId="0" applyNumberFormat="1" applyFont="1" applyFill="1" applyBorder="1" applyAlignment="1">
      <alignment vertical="center"/>
    </xf>
    <xf numFmtId="3" fontId="102" fillId="33" borderId="34" xfId="0" applyNumberFormat="1" applyFont="1" applyFill="1" applyBorder="1" applyAlignment="1">
      <alignment vertical="center"/>
    </xf>
    <xf numFmtId="3" fontId="102" fillId="35" borderId="33" xfId="0" applyNumberFormat="1" applyFont="1" applyFill="1" applyBorder="1" applyAlignment="1">
      <alignment vertical="center"/>
    </xf>
    <xf numFmtId="3" fontId="102" fillId="35" borderId="34" xfId="0" applyNumberFormat="1" applyFont="1" applyFill="1" applyBorder="1" applyAlignment="1">
      <alignment vertical="center"/>
    </xf>
    <xf numFmtId="3" fontId="102" fillId="0" borderId="0" xfId="0" applyNumberFormat="1" applyFont="1" applyFill="1" applyBorder="1" applyAlignment="1">
      <alignment vertical="center"/>
    </xf>
    <xf numFmtId="3" fontId="102" fillId="35" borderId="37" xfId="0" applyNumberFormat="1" applyFont="1" applyFill="1" applyBorder="1" applyAlignment="1">
      <alignment vertical="center"/>
    </xf>
    <xf numFmtId="3" fontId="102" fillId="34" borderId="0" xfId="0" applyNumberFormat="1" applyFont="1" applyFill="1" applyBorder="1" applyAlignment="1">
      <alignment vertical="center"/>
    </xf>
    <xf numFmtId="0" fontId="103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82" fillId="0" borderId="16" xfId="0" applyFont="1" applyBorder="1" applyAlignment="1">
      <alignment horizontal="right" vertical="center" wrapText="1"/>
    </xf>
    <xf numFmtId="3" fontId="82" fillId="0" borderId="16" xfId="0" applyNumberFormat="1" applyFont="1" applyBorder="1" applyAlignment="1">
      <alignment horizontal="right" vertical="center" wrapText="1"/>
    </xf>
    <xf numFmtId="0" fontId="88" fillId="34" borderId="17" xfId="0" applyFont="1" applyFill="1" applyBorder="1" applyAlignment="1">
      <alignment vertical="top" wrapText="1"/>
    </xf>
    <xf numFmtId="0" fontId="88" fillId="34" borderId="16" xfId="0" applyFont="1" applyFill="1" applyBorder="1" applyAlignment="1">
      <alignment vertical="top" wrapText="1"/>
    </xf>
    <xf numFmtId="0" fontId="93" fillId="0" borderId="0" xfId="0" applyNumberFormat="1" applyFont="1" applyBorder="1" applyAlignment="1">
      <alignment vertical="center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/>
    </xf>
    <xf numFmtId="0" fontId="52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23" fillId="34" borderId="55" xfId="0" applyNumberFormat="1" applyFont="1" applyFill="1" applyBorder="1" applyAlignment="1">
      <alignment vertical="center"/>
    </xf>
    <xf numFmtId="3" fontId="23" fillId="34" borderId="56" xfId="0" applyNumberFormat="1" applyFont="1" applyFill="1" applyBorder="1" applyAlignment="1">
      <alignment vertical="center"/>
    </xf>
    <xf numFmtId="3" fontId="23" fillId="34" borderId="57" xfId="0" applyNumberFormat="1" applyFont="1" applyFill="1" applyBorder="1" applyAlignment="1">
      <alignment vertical="center"/>
    </xf>
    <xf numFmtId="3" fontId="23" fillId="34" borderId="58" xfId="0" applyNumberFormat="1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vertical="center"/>
    </xf>
    <xf numFmtId="3" fontId="23" fillId="34" borderId="59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81" fillId="0" borderId="60" xfId="0" applyNumberFormat="1" applyFont="1" applyBorder="1" applyAlignment="1">
      <alignment horizontal="right" vertical="center" wrapText="1"/>
    </xf>
    <xf numFmtId="3" fontId="81" fillId="0" borderId="61" xfId="0" applyNumberFormat="1" applyFont="1" applyBorder="1" applyAlignment="1">
      <alignment horizontal="right" vertical="center" wrapText="1"/>
    </xf>
    <xf numFmtId="3" fontId="81" fillId="0" borderId="59" xfId="0" applyNumberFormat="1" applyFont="1" applyBorder="1" applyAlignment="1">
      <alignment horizontal="right" vertical="center" wrapText="1"/>
    </xf>
    <xf numFmtId="3" fontId="81" fillId="34" borderId="59" xfId="0" applyNumberFormat="1" applyFont="1" applyFill="1" applyBorder="1" applyAlignment="1">
      <alignment horizontal="right" vertical="center" wrapText="1"/>
    </xf>
    <xf numFmtId="3" fontId="81" fillId="0" borderId="62" xfId="0" applyNumberFormat="1" applyFont="1" applyBorder="1" applyAlignment="1">
      <alignment horizontal="right" vertical="center" wrapText="1"/>
    </xf>
    <xf numFmtId="3" fontId="81" fillId="0" borderId="6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23" fillId="34" borderId="64" xfId="0" applyNumberFormat="1" applyFont="1" applyFill="1" applyBorder="1" applyAlignment="1">
      <alignment vertical="center"/>
    </xf>
    <xf numFmtId="3" fontId="23" fillId="34" borderId="65" xfId="0" applyNumberFormat="1" applyFont="1" applyFill="1" applyBorder="1" applyAlignment="1">
      <alignment vertical="center"/>
    </xf>
    <xf numFmtId="3" fontId="23" fillId="34" borderId="60" xfId="0" applyNumberFormat="1" applyFont="1" applyFill="1" applyBorder="1" applyAlignment="1">
      <alignment vertical="center"/>
    </xf>
    <xf numFmtId="3" fontId="23" fillId="34" borderId="66" xfId="0" applyNumberFormat="1" applyFont="1" applyFill="1" applyBorder="1" applyAlignment="1">
      <alignment vertical="center"/>
    </xf>
    <xf numFmtId="3" fontId="23" fillId="34" borderId="67" xfId="0" applyNumberFormat="1" applyFont="1" applyFill="1" applyBorder="1" applyAlignment="1">
      <alignment vertical="center"/>
    </xf>
    <xf numFmtId="3" fontId="23" fillId="34" borderId="62" xfId="0" applyNumberFormat="1" applyFont="1" applyFill="1" applyBorder="1" applyAlignment="1">
      <alignment vertical="center"/>
    </xf>
    <xf numFmtId="3" fontId="59" fillId="35" borderId="68" xfId="0" applyNumberFormat="1" applyFont="1" applyFill="1" applyBorder="1" applyAlignment="1">
      <alignment vertical="center"/>
    </xf>
    <xf numFmtId="3" fontId="59" fillId="35" borderId="69" xfId="0" applyNumberFormat="1" applyFont="1" applyFill="1" applyBorder="1" applyAlignment="1">
      <alignment vertical="center"/>
    </xf>
    <xf numFmtId="3" fontId="59" fillId="35" borderId="70" xfId="0" applyNumberFormat="1" applyFont="1" applyFill="1" applyBorder="1" applyAlignment="1">
      <alignment vertical="center"/>
    </xf>
    <xf numFmtId="3" fontId="59" fillId="35" borderId="71" xfId="0" applyNumberFormat="1" applyFont="1" applyFill="1" applyBorder="1" applyAlignment="1">
      <alignment vertical="center"/>
    </xf>
    <xf numFmtId="0" fontId="52" fillId="36" borderId="72" xfId="0" applyFont="1" applyFill="1" applyBorder="1" applyAlignment="1">
      <alignment horizontal="left" vertical="center"/>
    </xf>
    <xf numFmtId="0" fontId="93" fillId="0" borderId="0" xfId="0" applyFont="1" applyBorder="1" applyAlignment="1">
      <alignment/>
    </xf>
    <xf numFmtId="0" fontId="76" fillId="36" borderId="31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 wrapText="1"/>
      <protection/>
    </xf>
    <xf numFmtId="0" fontId="76" fillId="36" borderId="46" xfId="48" applyFill="1" applyBorder="1" applyAlignment="1" applyProtection="1">
      <alignment horizontal="left" wrapText="1"/>
      <protection/>
    </xf>
    <xf numFmtId="0" fontId="19" fillId="36" borderId="24" xfId="0" applyFont="1" applyFill="1" applyBorder="1" applyAlignment="1">
      <alignment horizontal="center" vertical="center" wrapText="1"/>
    </xf>
    <xf numFmtId="49" fontId="19" fillId="36" borderId="73" xfId="0" applyNumberFormat="1" applyFont="1" applyFill="1" applyBorder="1" applyAlignment="1" quotePrefix="1">
      <alignment horizontal="center"/>
    </xf>
    <xf numFmtId="49" fontId="19" fillId="36" borderId="74" xfId="0" applyNumberFormat="1" applyFont="1" applyFill="1" applyBorder="1" applyAlignment="1">
      <alignment horizontal="center"/>
    </xf>
    <xf numFmtId="49" fontId="19" fillId="36" borderId="74" xfId="0" applyNumberFormat="1" applyFont="1" applyFill="1" applyBorder="1" applyAlignment="1" quotePrefix="1">
      <alignment horizontal="center"/>
    </xf>
    <xf numFmtId="49" fontId="104" fillId="36" borderId="74" xfId="0" applyNumberFormat="1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3" fontId="87" fillId="33" borderId="27" xfId="0" applyNumberFormat="1" applyFont="1" applyFill="1" applyBorder="1" applyAlignment="1">
      <alignment horizontal="right" vertical="center"/>
    </xf>
    <xf numFmtId="3" fontId="87" fillId="33" borderId="28" xfId="0" applyNumberFormat="1" applyFont="1" applyFill="1" applyBorder="1" applyAlignment="1">
      <alignment horizontal="right" vertical="center"/>
    </xf>
    <xf numFmtId="3" fontId="88" fillId="34" borderId="65" xfId="0" applyNumberFormat="1" applyFont="1" applyFill="1" applyBorder="1" applyAlignment="1">
      <alignment horizontal="right" vertical="center"/>
    </xf>
    <xf numFmtId="3" fontId="89" fillId="34" borderId="65" xfId="0" applyNumberFormat="1" applyFont="1" applyFill="1" applyBorder="1" applyAlignment="1">
      <alignment vertical="center"/>
    </xf>
    <xf numFmtId="3" fontId="89" fillId="34" borderId="65" xfId="0" applyNumberFormat="1" applyFont="1" applyFill="1" applyBorder="1" applyAlignment="1">
      <alignment horizontal="right" vertical="center"/>
    </xf>
    <xf numFmtId="3" fontId="88" fillId="34" borderId="11" xfId="0" applyNumberFormat="1" applyFont="1" applyFill="1" applyBorder="1" applyAlignment="1">
      <alignment horizontal="right" vertical="center"/>
    </xf>
    <xf numFmtId="3" fontId="89" fillId="34" borderId="11" xfId="0" applyNumberFormat="1" applyFont="1" applyFill="1" applyBorder="1" applyAlignment="1">
      <alignment vertical="center"/>
    </xf>
    <xf numFmtId="3" fontId="89" fillId="34" borderId="11" xfId="0" applyNumberFormat="1" applyFont="1" applyFill="1" applyBorder="1" applyAlignment="1">
      <alignment horizontal="right" vertical="center"/>
    </xf>
    <xf numFmtId="3" fontId="88" fillId="34" borderId="13" xfId="0" applyNumberFormat="1" applyFont="1" applyFill="1" applyBorder="1" applyAlignment="1">
      <alignment horizontal="right" vertical="center"/>
    </xf>
    <xf numFmtId="3" fontId="89" fillId="34" borderId="13" xfId="0" applyNumberFormat="1" applyFont="1" applyFill="1" applyBorder="1" applyAlignment="1">
      <alignment horizontal="right" vertical="center"/>
    </xf>
    <xf numFmtId="14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" fontId="88" fillId="34" borderId="0" xfId="0" applyNumberFormat="1" applyFont="1" applyFill="1" applyBorder="1" applyAlignment="1">
      <alignment horizontal="right" vertical="center"/>
    </xf>
    <xf numFmtId="1" fontId="89" fillId="3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89" fillId="34" borderId="6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87" fillId="33" borderId="75" xfId="0" applyFont="1" applyFill="1" applyBorder="1" applyAlignment="1">
      <alignment horizontal="center" vertical="center"/>
    </xf>
    <xf numFmtId="0" fontId="87" fillId="33" borderId="76" xfId="0" applyFont="1" applyFill="1" applyBorder="1" applyAlignment="1">
      <alignment vertical="center" wrapText="1"/>
    </xf>
    <xf numFmtId="3" fontId="87" fillId="33" borderId="77" xfId="0" applyNumberFormat="1" applyFont="1" applyFill="1" applyBorder="1" applyAlignment="1">
      <alignment horizontal="right" vertical="center"/>
    </xf>
    <xf numFmtId="3" fontId="88" fillId="34" borderId="67" xfId="0" applyNumberFormat="1" applyFont="1" applyFill="1" applyBorder="1" applyAlignment="1">
      <alignment horizontal="right" vertical="center"/>
    </xf>
    <xf numFmtId="3" fontId="89" fillId="34" borderId="67" xfId="0" applyNumberFormat="1" applyFont="1" applyFill="1" applyBorder="1" applyAlignment="1">
      <alignment horizontal="right" vertical="center"/>
    </xf>
    <xf numFmtId="3" fontId="89" fillId="34" borderId="78" xfId="0" applyNumberFormat="1" applyFont="1" applyFill="1" applyBorder="1" applyAlignment="1">
      <alignment horizontal="right" vertical="center"/>
    </xf>
    <xf numFmtId="3" fontId="89" fillId="34" borderId="62" xfId="0" applyNumberFormat="1" applyFont="1" applyFill="1" applyBorder="1" applyAlignment="1">
      <alignment vertical="center"/>
    </xf>
    <xf numFmtId="0" fontId="88" fillId="34" borderId="79" xfId="0" applyFont="1" applyFill="1" applyBorder="1" applyAlignment="1">
      <alignment vertical="top" wrapText="1"/>
    </xf>
    <xf numFmtId="0" fontId="88" fillId="34" borderId="58" xfId="0" applyFont="1" applyFill="1" applyBorder="1" applyAlignment="1">
      <alignment vertical="top" wrapText="1"/>
    </xf>
    <xf numFmtId="0" fontId="88" fillId="34" borderId="66" xfId="0" applyFont="1" applyFill="1" applyBorder="1" applyAlignment="1">
      <alignment vertical="top" wrapText="1"/>
    </xf>
    <xf numFmtId="3" fontId="88" fillId="34" borderId="35" xfId="0" applyNumberFormat="1" applyFont="1" applyFill="1" applyBorder="1" applyAlignment="1">
      <alignment horizontal="right" vertical="center"/>
    </xf>
    <xf numFmtId="3" fontId="89" fillId="34" borderId="35" xfId="0" applyNumberFormat="1" applyFont="1" applyFill="1" applyBorder="1" applyAlignment="1">
      <alignment vertical="center"/>
    </xf>
    <xf numFmtId="3" fontId="89" fillId="34" borderId="35" xfId="0" applyNumberFormat="1" applyFont="1" applyFill="1" applyBorder="1" applyAlignment="1">
      <alignment horizontal="right" vertical="center"/>
    </xf>
    <xf numFmtId="3" fontId="89" fillId="34" borderId="80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vertical="center"/>
    </xf>
    <xf numFmtId="3" fontId="89" fillId="34" borderId="13" xfId="0" applyNumberFormat="1" applyFont="1" applyFill="1" applyBorder="1" applyAlignment="1">
      <alignment vertical="center"/>
    </xf>
    <xf numFmtId="3" fontId="89" fillId="34" borderId="14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horizontal="right" vertical="center"/>
    </xf>
    <xf numFmtId="3" fontId="89" fillId="34" borderId="81" xfId="0" applyNumberFormat="1" applyFont="1" applyFill="1" applyBorder="1" applyAlignment="1">
      <alignment horizontal="right" vertical="center"/>
    </xf>
    <xf numFmtId="3" fontId="88" fillId="35" borderId="13" xfId="0" applyNumberFormat="1" applyFont="1" applyFill="1" applyBorder="1" applyAlignment="1">
      <alignment horizontal="right" vertical="center"/>
    </xf>
    <xf numFmtId="0" fontId="79" fillId="35" borderId="82" xfId="0" applyFont="1" applyFill="1" applyBorder="1" applyAlignment="1">
      <alignment wrapText="1"/>
    </xf>
    <xf numFmtId="0" fontId="79" fillId="35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1" fillId="0" borderId="0" xfId="0" applyFont="1" applyBorder="1" applyAlignment="1">
      <alignment horizontal="center"/>
    </xf>
    <xf numFmtId="3" fontId="0" fillId="0" borderId="48" xfId="0" applyNumberForma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89" fillId="34" borderId="10" xfId="0" applyNumberFormat="1" applyFont="1" applyFill="1" applyBorder="1" applyAlignment="1">
      <alignment vertical="center"/>
    </xf>
    <xf numFmtId="0" fontId="94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0" fillId="34" borderId="83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4" fontId="0" fillId="34" borderId="84" xfId="0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0" fontId="93" fillId="0" borderId="0" xfId="0" applyFont="1" applyAlignment="1">
      <alignment/>
    </xf>
    <xf numFmtId="0" fontId="79" fillId="34" borderId="85" xfId="0" applyFont="1" applyFill="1" applyBorder="1" applyAlignment="1">
      <alignment wrapText="1"/>
    </xf>
    <xf numFmtId="0" fontId="79" fillId="34" borderId="0" xfId="0" applyFont="1" applyFill="1" applyBorder="1" applyAlignment="1">
      <alignment wrapText="1"/>
    </xf>
    <xf numFmtId="0" fontId="0" fillId="0" borderId="86" xfId="0" applyBorder="1" applyAlignment="1">
      <alignment wrapText="1"/>
    </xf>
    <xf numFmtId="0" fontId="79" fillId="34" borderId="0" xfId="0" applyFont="1" applyFill="1" applyBorder="1" applyAlignment="1">
      <alignment horizontal="left" vertical="center" wrapText="1"/>
    </xf>
    <xf numFmtId="3" fontId="79" fillId="34" borderId="0" xfId="0" applyNumberFormat="1" applyFont="1" applyFill="1" applyBorder="1" applyAlignment="1">
      <alignment horizontal="right" wrapText="1"/>
    </xf>
    <xf numFmtId="0" fontId="0" fillId="0" borderId="86" xfId="0" applyBorder="1" applyAlignment="1">
      <alignment horizontal="center" vertical="center" wrapText="1"/>
    </xf>
    <xf numFmtId="3" fontId="0" fillId="36" borderId="12" xfId="0" applyNumberFormat="1" applyFill="1" applyBorder="1" applyAlignment="1">
      <alignment horizontal="right" vertical="center" wrapText="1"/>
    </xf>
    <xf numFmtId="3" fontId="0" fillId="36" borderId="49" xfId="0" applyNumberFormat="1" applyFill="1" applyBorder="1" applyAlignment="1">
      <alignment horizontal="right" vertical="center" wrapText="1"/>
    </xf>
    <xf numFmtId="3" fontId="0" fillId="36" borderId="14" xfId="0" applyNumberForma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center" vertical="center"/>
    </xf>
    <xf numFmtId="3" fontId="56" fillId="33" borderId="27" xfId="0" applyNumberFormat="1" applyFont="1" applyFill="1" applyBorder="1" applyAlignment="1">
      <alignment horizontal="right"/>
    </xf>
    <xf numFmtId="3" fontId="56" fillId="33" borderId="38" xfId="0" applyNumberFormat="1" applyFont="1" applyFill="1" applyBorder="1" applyAlignment="1">
      <alignment horizontal="right"/>
    </xf>
    <xf numFmtId="2" fontId="79" fillId="35" borderId="11" xfId="0" applyNumberFormat="1" applyFont="1" applyFill="1" applyBorder="1" applyAlignment="1">
      <alignment horizontal="center" vertical="center"/>
    </xf>
    <xf numFmtId="3" fontId="79" fillId="35" borderId="1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4" fontId="79" fillId="35" borderId="11" xfId="0" applyNumberFormat="1" applyFont="1" applyFill="1" applyBorder="1" applyAlignment="1">
      <alignment/>
    </xf>
    <xf numFmtId="0" fontId="0" fillId="0" borderId="87" xfId="0" applyBorder="1" applyAlignment="1">
      <alignment horizontal="right" wrapText="1"/>
    </xf>
    <xf numFmtId="0" fontId="0" fillId="0" borderId="88" xfId="0" applyBorder="1" applyAlignment="1">
      <alignment horizontal="right" wrapText="1"/>
    </xf>
    <xf numFmtId="0" fontId="0" fillId="0" borderId="89" xfId="0" applyBorder="1" applyAlignment="1">
      <alignment horizontal="right" wrapText="1"/>
    </xf>
    <xf numFmtId="3" fontId="59" fillId="35" borderId="90" xfId="0" applyNumberFormat="1" applyFont="1" applyFill="1" applyBorder="1" applyAlignment="1">
      <alignment vertical="center"/>
    </xf>
    <xf numFmtId="0" fontId="0" fillId="0" borderId="91" xfId="0" applyBorder="1" applyAlignment="1">
      <alignment horizontal="right" wrapText="1"/>
    </xf>
    <xf numFmtId="0" fontId="0" fillId="0" borderId="11" xfId="0" applyNumberFormat="1" applyBorder="1" applyAlignment="1">
      <alignment horizontal="right" vertical="center" wrapText="1"/>
    </xf>
    <xf numFmtId="0" fontId="0" fillId="0" borderId="86" xfId="0" applyBorder="1" applyAlignment="1">
      <alignment horizontal="right" wrapText="1"/>
    </xf>
    <xf numFmtId="3" fontId="0" fillId="0" borderId="86" xfId="0" applyNumberFormat="1" applyBorder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80" xfId="0" applyBorder="1" applyAlignment="1">
      <alignment vertical="center" wrapText="1"/>
    </xf>
    <xf numFmtId="49" fontId="0" fillId="0" borderId="86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1" fillId="0" borderId="20" xfId="0" applyFont="1" applyBorder="1" applyAlignment="1">
      <alignment horizontal="center"/>
    </xf>
    <xf numFmtId="0" fontId="98" fillId="37" borderId="40" xfId="0" applyFont="1" applyFill="1" applyBorder="1" applyAlignment="1">
      <alignment horizontal="left" vertical="center" wrapText="1"/>
    </xf>
    <xf numFmtId="0" fontId="98" fillId="37" borderId="41" xfId="0" applyFont="1" applyFill="1" applyBorder="1" applyAlignment="1">
      <alignment horizontal="left" vertical="center" wrapText="1"/>
    </xf>
    <xf numFmtId="0" fontId="98" fillId="37" borderId="39" xfId="0" applyFont="1" applyFill="1" applyBorder="1" applyAlignment="1">
      <alignment horizontal="left" vertical="center" wrapText="1"/>
    </xf>
    <xf numFmtId="0" fontId="98" fillId="35" borderId="38" xfId="0" applyFont="1" applyFill="1" applyBorder="1" applyAlignment="1">
      <alignment horizontal="left" vertical="center" wrapText="1"/>
    </xf>
    <xf numFmtId="0" fontId="98" fillId="35" borderId="41" xfId="0" applyFont="1" applyFill="1" applyBorder="1" applyAlignment="1">
      <alignment horizontal="left" vertical="center" wrapText="1"/>
    </xf>
    <xf numFmtId="0" fontId="98" fillId="35" borderId="39" xfId="0" applyFont="1" applyFill="1" applyBorder="1" applyAlignment="1">
      <alignment horizontal="left" vertical="center" wrapText="1"/>
    </xf>
    <xf numFmtId="0" fontId="106" fillId="0" borderId="20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107" fillId="35" borderId="16" xfId="0" applyFont="1" applyFill="1" applyBorder="1" applyAlignment="1">
      <alignment/>
    </xf>
    <xf numFmtId="0" fontId="107" fillId="35" borderId="10" xfId="0" applyFont="1" applyFill="1" applyBorder="1" applyAlignment="1">
      <alignment/>
    </xf>
    <xf numFmtId="0" fontId="107" fillId="35" borderId="42" xfId="0" applyFont="1" applyFill="1" applyBorder="1" applyAlignment="1">
      <alignment/>
    </xf>
    <xf numFmtId="0" fontId="107" fillId="35" borderId="50" xfId="0" applyFont="1" applyFill="1" applyBorder="1" applyAlignment="1">
      <alignment/>
    </xf>
    <xf numFmtId="0" fontId="98" fillId="35" borderId="92" xfId="0" applyFont="1" applyFill="1" applyBorder="1" applyAlignment="1">
      <alignment horizontal="center"/>
    </xf>
    <xf numFmtId="0" fontId="98" fillId="35" borderId="93" xfId="0" applyFont="1" applyFill="1" applyBorder="1" applyAlignment="1">
      <alignment horizontal="center"/>
    </xf>
    <xf numFmtId="0" fontId="98" fillId="35" borderId="94" xfId="0" applyFont="1" applyFill="1" applyBorder="1" applyAlignment="1">
      <alignment horizontal="center"/>
    </xf>
    <xf numFmtId="0" fontId="98" fillId="35" borderId="95" xfId="0" applyFont="1" applyFill="1" applyBorder="1" applyAlignment="1">
      <alignment horizontal="center" wrapText="1"/>
    </xf>
    <xf numFmtId="0" fontId="98" fillId="35" borderId="96" xfId="0" applyFont="1" applyFill="1" applyBorder="1" applyAlignment="1">
      <alignment horizontal="center" wrapText="1"/>
    </xf>
    <xf numFmtId="0" fontId="98" fillId="37" borderId="38" xfId="0" applyFont="1" applyFill="1" applyBorder="1" applyAlignment="1">
      <alignment horizontal="left" vertical="center" wrapText="1"/>
    </xf>
    <xf numFmtId="3" fontId="102" fillId="37" borderId="22" xfId="0" applyNumberFormat="1" applyFont="1" applyFill="1" applyBorder="1" applyAlignment="1">
      <alignment wrapText="1"/>
    </xf>
    <xf numFmtId="3" fontId="102" fillId="37" borderId="97" xfId="0" applyNumberFormat="1" applyFont="1" applyFill="1" applyBorder="1" applyAlignment="1">
      <alignment wrapText="1"/>
    </xf>
    <xf numFmtId="3" fontId="102" fillId="37" borderId="28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3" fontId="102" fillId="33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3" fontId="102" fillId="37" borderId="34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24" xfId="0" applyNumberFormat="1" applyFont="1" applyFill="1" applyBorder="1" applyAlignment="1">
      <alignment wrapText="1"/>
    </xf>
    <xf numFmtId="3" fontId="102" fillId="37" borderId="98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98" xfId="0" applyNumberFormat="1" applyFont="1" applyBorder="1" applyAlignment="1">
      <alignment/>
    </xf>
    <xf numFmtId="3" fontId="102" fillId="37" borderId="99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 vertical="center" wrapText="1"/>
    </xf>
    <xf numFmtId="3" fontId="102" fillId="37" borderId="97" xfId="0" applyNumberFormat="1" applyFont="1" applyFill="1" applyBorder="1" applyAlignment="1">
      <alignment vertical="center" wrapText="1"/>
    </xf>
    <xf numFmtId="3" fontId="102" fillId="37" borderId="28" xfId="0" applyNumberFormat="1" applyFont="1" applyFill="1" applyBorder="1" applyAlignment="1">
      <alignment vertical="center" wrapText="1"/>
    </xf>
    <xf numFmtId="3" fontId="102" fillId="37" borderId="99" xfId="0" applyNumberFormat="1" applyFont="1" applyFill="1" applyBorder="1" applyAlignment="1">
      <alignment vertical="center" wrapText="1"/>
    </xf>
    <xf numFmtId="0" fontId="91" fillId="0" borderId="2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7" fillId="33" borderId="100" xfId="0" applyFont="1" applyFill="1" applyBorder="1" applyAlignment="1">
      <alignment horizontal="center" vertical="center" wrapText="1"/>
    </xf>
    <xf numFmtId="0" fontId="87" fillId="33" borderId="101" xfId="0" applyFont="1" applyFill="1" applyBorder="1" applyAlignment="1">
      <alignment horizontal="center" vertical="center" wrapText="1"/>
    </xf>
    <xf numFmtId="0" fontId="87" fillId="33" borderId="102" xfId="0" applyFont="1" applyFill="1" applyBorder="1" applyAlignment="1">
      <alignment horizontal="center" vertical="center"/>
    </xf>
    <xf numFmtId="0" fontId="87" fillId="33" borderId="103" xfId="0" applyFont="1" applyFill="1" applyBorder="1" applyAlignment="1">
      <alignment horizontal="center" vertical="center"/>
    </xf>
    <xf numFmtId="0" fontId="87" fillId="33" borderId="104" xfId="0" applyFont="1" applyFill="1" applyBorder="1" applyAlignment="1">
      <alignment horizontal="center" vertical="center"/>
    </xf>
    <xf numFmtId="0" fontId="87" fillId="33" borderId="105" xfId="0" applyFont="1" applyFill="1" applyBorder="1" applyAlignment="1">
      <alignment horizontal="center" vertical="center"/>
    </xf>
    <xf numFmtId="0" fontId="108" fillId="34" borderId="19" xfId="0" applyFont="1" applyFill="1" applyBorder="1" applyAlignment="1">
      <alignment horizontal="left" wrapText="1"/>
    </xf>
    <xf numFmtId="0" fontId="87" fillId="33" borderId="29" xfId="0" applyFont="1" applyFill="1" applyBorder="1" applyAlignment="1">
      <alignment horizontal="center" wrapText="1"/>
    </xf>
    <xf numFmtId="0" fontId="87" fillId="33" borderId="37" xfId="0" applyFont="1" applyFill="1" applyBorder="1" applyAlignment="1">
      <alignment horizontal="center" wrapText="1"/>
    </xf>
    <xf numFmtId="0" fontId="87" fillId="33" borderId="22" xfId="0" applyFont="1" applyFill="1" applyBorder="1" applyAlignment="1">
      <alignment horizontal="center"/>
    </xf>
    <xf numFmtId="0" fontId="87" fillId="33" borderId="99" xfId="0" applyFont="1" applyFill="1" applyBorder="1" applyAlignment="1">
      <alignment horizontal="center"/>
    </xf>
    <xf numFmtId="0" fontId="87" fillId="33" borderId="106" xfId="0" applyFont="1" applyFill="1" applyBorder="1" applyAlignment="1">
      <alignment horizontal="center"/>
    </xf>
    <xf numFmtId="0" fontId="87" fillId="33" borderId="28" xfId="0" applyFont="1" applyFill="1" applyBorder="1" applyAlignment="1">
      <alignment horizontal="center"/>
    </xf>
    <xf numFmtId="0" fontId="93" fillId="0" borderId="0" xfId="0" applyNumberFormat="1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49" fontId="87" fillId="33" borderId="22" xfId="0" applyNumberFormat="1" applyFont="1" applyFill="1" applyBorder="1" applyAlignment="1">
      <alignment horizontal="center"/>
    </xf>
    <xf numFmtId="49" fontId="87" fillId="33" borderId="97" xfId="0" applyNumberFormat="1" applyFont="1" applyFill="1" applyBorder="1" applyAlignment="1">
      <alignment horizontal="center"/>
    </xf>
    <xf numFmtId="49" fontId="87" fillId="33" borderId="99" xfId="0" applyNumberFormat="1" applyFont="1" applyFill="1" applyBorder="1" applyAlignment="1">
      <alignment horizontal="center"/>
    </xf>
    <xf numFmtId="0" fontId="87" fillId="33" borderId="97" xfId="0" applyFont="1" applyFill="1" applyBorder="1" applyAlignment="1">
      <alignment horizontal="center"/>
    </xf>
    <xf numFmtId="0" fontId="87" fillId="33" borderId="22" xfId="0" applyFont="1" applyFill="1" applyBorder="1" applyAlignment="1">
      <alignment horizontal="center" vertical="center" wrapText="1"/>
    </xf>
    <xf numFmtId="0" fontId="87" fillId="33" borderId="28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/>
    </xf>
    <xf numFmtId="0" fontId="100" fillId="0" borderId="0" xfId="0" applyFont="1" applyBorder="1" applyAlignment="1">
      <alignment horizontal="left"/>
    </xf>
    <xf numFmtId="3" fontId="0" fillId="36" borderId="11" xfId="0" applyNumberForma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79" fillId="35" borderId="11" xfId="0" applyFont="1" applyFill="1" applyBorder="1" applyAlignment="1">
      <alignment vertical="center"/>
    </xf>
    <xf numFmtId="0" fontId="0" fillId="36" borderId="11" xfId="0" applyFill="1" applyBorder="1" applyAlignment="1">
      <alignment horizontal="center"/>
    </xf>
    <xf numFmtId="0" fontId="79" fillId="35" borderId="36" xfId="0" applyFont="1" applyFill="1" applyBorder="1" applyAlignment="1">
      <alignment horizontal="right"/>
    </xf>
    <xf numFmtId="0" fontId="79" fillId="35" borderId="82" xfId="0" applyFont="1" applyFill="1" applyBorder="1" applyAlignment="1">
      <alignment horizontal="right"/>
    </xf>
    <xf numFmtId="0" fontId="79" fillId="35" borderId="11" xfId="0" applyFont="1" applyFill="1" applyBorder="1" applyAlignment="1">
      <alignment horizontal="right"/>
    </xf>
    <xf numFmtId="0" fontId="93" fillId="0" borderId="20" xfId="0" applyFont="1" applyBorder="1" applyAlignment="1">
      <alignment horizontal="center"/>
    </xf>
    <xf numFmtId="0" fontId="96" fillId="0" borderId="11" xfId="0" applyFont="1" applyBorder="1" applyAlignment="1">
      <alignment horizontal="center" vertical="center"/>
    </xf>
    <xf numFmtId="0" fontId="0" fillId="0" borderId="8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93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9" fillId="35" borderId="51" xfId="0" applyFont="1" applyFill="1" applyBorder="1" applyAlignment="1">
      <alignment horizontal="center" vertical="center"/>
    </xf>
    <xf numFmtId="0" fontId="79" fillId="35" borderId="107" xfId="0" applyFont="1" applyFill="1" applyBorder="1" applyAlignment="1">
      <alignment horizontal="center" vertical="center"/>
    </xf>
    <xf numFmtId="0" fontId="79" fillId="35" borderId="95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" fontId="79" fillId="35" borderId="52" xfId="0" applyNumberFormat="1" applyFont="1" applyFill="1" applyBorder="1" applyAlignment="1">
      <alignment horizontal="center" vertical="center"/>
    </xf>
    <xf numFmtId="3" fontId="79" fillId="35" borderId="108" xfId="0" applyNumberFormat="1" applyFont="1" applyFill="1" applyBorder="1" applyAlignment="1">
      <alignment horizontal="center" vertical="center"/>
    </xf>
    <xf numFmtId="3" fontId="79" fillId="35" borderId="109" xfId="0" applyNumberFormat="1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5" borderId="113" xfId="0" applyFont="1" applyFill="1" applyBorder="1" applyAlignment="1">
      <alignment horizontal="center" vertical="center"/>
    </xf>
    <xf numFmtId="0" fontId="49" fillId="35" borderId="114" xfId="0" applyFont="1" applyFill="1" applyBorder="1" applyAlignment="1">
      <alignment horizontal="center" vertical="center"/>
    </xf>
    <xf numFmtId="0" fontId="46" fillId="36" borderId="115" xfId="0" applyFont="1" applyFill="1" applyBorder="1" applyAlignment="1">
      <alignment horizontal="center" vertical="center"/>
    </xf>
    <xf numFmtId="0" fontId="46" fillId="36" borderId="116" xfId="0" applyFont="1" applyFill="1" applyBorder="1" applyAlignment="1">
      <alignment horizontal="center" vertical="center"/>
    </xf>
    <xf numFmtId="0" fontId="46" fillId="36" borderId="117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118" xfId="0" applyFont="1" applyFill="1" applyBorder="1" applyAlignment="1">
      <alignment horizontal="center" vertical="center"/>
    </xf>
    <xf numFmtId="0" fontId="59" fillId="36" borderId="119" xfId="0" applyFont="1" applyFill="1" applyBorder="1" applyAlignment="1">
      <alignment horizontal="center" vertical="center" textRotation="90"/>
    </xf>
    <xf numFmtId="0" fontId="59" fillId="36" borderId="68" xfId="0" applyFont="1" applyFill="1" applyBorder="1" applyAlignment="1">
      <alignment horizontal="center" vertical="center" textRotation="90"/>
    </xf>
    <xf numFmtId="0" fontId="59" fillId="36" borderId="120" xfId="0" applyFont="1" applyFill="1" applyBorder="1" applyAlignment="1">
      <alignment horizontal="center" vertical="center" textRotation="90"/>
    </xf>
    <xf numFmtId="0" fontId="59" fillId="36" borderId="69" xfId="0" applyFont="1" applyFill="1" applyBorder="1" applyAlignment="1">
      <alignment horizontal="center" vertical="center" textRotation="90"/>
    </xf>
    <xf numFmtId="0" fontId="59" fillId="36" borderId="121" xfId="0" applyFont="1" applyFill="1" applyBorder="1" applyAlignment="1">
      <alignment horizontal="center" vertical="center" textRotation="90" wrapText="1"/>
    </xf>
    <xf numFmtId="0" fontId="81" fillId="36" borderId="122" xfId="0" applyFont="1" applyFill="1" applyBorder="1" applyAlignment="1">
      <alignment horizontal="center" vertical="center" textRotation="90"/>
    </xf>
    <xf numFmtId="0" fontId="59" fillId="36" borderId="55" xfId="0" applyFont="1" applyFill="1" applyBorder="1" applyAlignment="1">
      <alignment horizontal="center" vertical="center" textRotation="90"/>
    </xf>
    <xf numFmtId="0" fontId="59" fillId="36" borderId="66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/>
    </xf>
    <xf numFmtId="0" fontId="59" fillId="36" borderId="62" xfId="0" applyFont="1" applyFill="1" applyBorder="1" applyAlignment="1">
      <alignment horizontal="center" vertical="center" textRotation="90"/>
    </xf>
    <xf numFmtId="0" fontId="59" fillId="36" borderId="123" xfId="0" applyFont="1" applyFill="1" applyBorder="1" applyAlignment="1">
      <alignment horizontal="center" vertical="center" textRotation="90"/>
    </xf>
    <xf numFmtId="0" fontId="59" fillId="36" borderId="71" xfId="0" applyFont="1" applyFill="1" applyBorder="1" applyAlignment="1">
      <alignment horizontal="center" vertical="center" textRotation="90"/>
    </xf>
    <xf numFmtId="0" fontId="59" fillId="36" borderId="124" xfId="0" applyFont="1" applyFill="1" applyBorder="1" applyAlignment="1">
      <alignment horizontal="center" vertical="center" textRotation="90" wrapText="1"/>
    </xf>
    <xf numFmtId="0" fontId="81" fillId="36" borderId="70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 wrapText="1"/>
    </xf>
    <xf numFmtId="0" fontId="81" fillId="36" borderId="62" xfId="0" applyFont="1" applyFill="1" applyBorder="1" applyAlignment="1">
      <alignment horizontal="center" vertical="center" textRotation="90"/>
    </xf>
    <xf numFmtId="0" fontId="59" fillId="36" borderId="56" xfId="0" applyFont="1" applyFill="1" applyBorder="1" applyAlignment="1">
      <alignment horizontal="center" vertical="center" textRotation="90"/>
    </xf>
    <xf numFmtId="0" fontId="59" fillId="36" borderId="67" xfId="0" applyFont="1" applyFill="1" applyBorder="1" applyAlignment="1">
      <alignment horizontal="center" vertical="center" textRotation="90"/>
    </xf>
    <xf numFmtId="0" fontId="109" fillId="36" borderId="123" xfId="0" applyFont="1" applyFill="1" applyBorder="1" applyAlignment="1">
      <alignment horizontal="center" vertical="center" textRotation="90"/>
    </xf>
    <xf numFmtId="0" fontId="109" fillId="36" borderId="71" xfId="0" applyFont="1" applyFill="1" applyBorder="1" applyAlignment="1">
      <alignment horizontal="center" vertical="center" textRotation="90"/>
    </xf>
    <xf numFmtId="0" fontId="59" fillId="36" borderId="117" xfId="0" applyFont="1" applyFill="1" applyBorder="1" applyAlignment="1">
      <alignment horizontal="center" vertical="center" textRotation="90"/>
    </xf>
    <xf numFmtId="0" fontId="59" fillId="36" borderId="125" xfId="0" applyFont="1" applyFill="1" applyBorder="1" applyAlignment="1">
      <alignment horizontal="center" vertical="center" textRotation="90"/>
    </xf>
    <xf numFmtId="0" fontId="49" fillId="35" borderId="126" xfId="0" applyFont="1" applyFill="1" applyBorder="1" applyAlignment="1">
      <alignment horizontal="center" vertical="center"/>
    </xf>
    <xf numFmtId="0" fontId="49" fillId="35" borderId="127" xfId="0" applyFont="1" applyFill="1" applyBorder="1" applyAlignment="1">
      <alignment horizontal="center" vertical="center"/>
    </xf>
    <xf numFmtId="0" fontId="46" fillId="36" borderId="128" xfId="0" applyFont="1" applyFill="1" applyBorder="1" applyAlignment="1">
      <alignment horizontal="center" vertical="center"/>
    </xf>
    <xf numFmtId="0" fontId="46" fillId="36" borderId="129" xfId="0" applyFont="1" applyFill="1" applyBorder="1" applyAlignment="1">
      <alignment horizontal="center" vertical="center"/>
    </xf>
    <xf numFmtId="0" fontId="59" fillId="36" borderId="130" xfId="0" applyFont="1" applyFill="1" applyBorder="1" applyAlignment="1">
      <alignment horizontal="center" vertical="center" textRotation="90"/>
    </xf>
    <xf numFmtId="0" fontId="59" fillId="36" borderId="131" xfId="0" applyFont="1" applyFill="1" applyBorder="1" applyAlignment="1">
      <alignment horizontal="center" vertical="center" textRotation="90"/>
    </xf>
    <xf numFmtId="0" fontId="59" fillId="36" borderId="80" xfId="0" applyFont="1" applyFill="1" applyBorder="1" applyAlignment="1">
      <alignment horizontal="center" vertical="center" textRotation="90"/>
    </xf>
    <xf numFmtId="0" fontId="59" fillId="36" borderId="48" xfId="0" applyFont="1" applyFill="1" applyBorder="1" applyAlignment="1">
      <alignment horizontal="center" vertical="center" textRotation="90"/>
    </xf>
    <xf numFmtId="0" fontId="59" fillId="36" borderId="132" xfId="0" applyFont="1" applyFill="1" applyBorder="1" applyAlignment="1">
      <alignment horizontal="center" vertical="center" textRotation="90" wrapText="1"/>
    </xf>
    <xf numFmtId="0" fontId="81" fillId="36" borderId="133" xfId="0" applyFont="1" applyFill="1" applyBorder="1" applyAlignment="1">
      <alignment horizontal="center" vertical="center" textRotation="90"/>
    </xf>
    <xf numFmtId="0" fontId="59" fillId="36" borderId="58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/>
    </xf>
    <xf numFmtId="0" fontId="59" fillId="36" borderId="134" xfId="0" applyFont="1" applyFill="1" applyBorder="1" applyAlignment="1">
      <alignment horizontal="center" vertical="center" textRotation="90"/>
    </xf>
    <xf numFmtId="0" fontId="59" fillId="36" borderId="135" xfId="0" applyFont="1" applyFill="1" applyBorder="1" applyAlignment="1">
      <alignment horizontal="center" vertical="center" textRotation="90"/>
    </xf>
    <xf numFmtId="0" fontId="59" fillId="36" borderId="47" xfId="0" applyFont="1" applyFill="1" applyBorder="1" applyAlignment="1">
      <alignment horizontal="center" vertical="center" textRotation="90"/>
    </xf>
    <xf numFmtId="0" fontId="59" fillId="36" borderId="134" xfId="0" applyFont="1" applyFill="1" applyBorder="1" applyAlignment="1">
      <alignment horizontal="center" vertical="center" textRotation="90" wrapText="1"/>
    </xf>
    <xf numFmtId="0" fontId="81" fillId="36" borderId="136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 wrapText="1"/>
    </xf>
    <xf numFmtId="0" fontId="81" fillId="36" borderId="134" xfId="0" applyFont="1" applyFill="1" applyBorder="1" applyAlignment="1">
      <alignment horizontal="center" vertical="center" textRotation="90"/>
    </xf>
    <xf numFmtId="0" fontId="59" fillId="36" borderId="11" xfId="0" applyFont="1" applyFill="1" applyBorder="1" applyAlignment="1">
      <alignment horizontal="center" vertical="center" textRotation="90"/>
    </xf>
    <xf numFmtId="0" fontId="109" fillId="36" borderId="135" xfId="0" applyFont="1" applyFill="1" applyBorder="1" applyAlignment="1">
      <alignment horizontal="center" vertical="center" textRotation="90"/>
    </xf>
    <xf numFmtId="0" fontId="109" fillId="36" borderId="47" xfId="0" applyFont="1" applyFill="1" applyBorder="1" applyAlignment="1">
      <alignment horizontal="center" vertical="center" textRotation="90"/>
    </xf>
    <xf numFmtId="0" fontId="59" fillId="36" borderId="137" xfId="0" applyFont="1" applyFill="1" applyBorder="1" applyAlignment="1">
      <alignment horizontal="center" vertical="center" textRotation="90"/>
    </xf>
    <xf numFmtId="0" fontId="59" fillId="36" borderId="118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100" fillId="0" borderId="0" xfId="0" applyFont="1" applyBorder="1" applyAlignment="1">
      <alignment horizontal="center" vertical="top"/>
    </xf>
    <xf numFmtId="0" fontId="93" fillId="0" borderId="0" xfId="0" applyFont="1" applyBorder="1" applyAlignment="1">
      <alignment horizontal="center" wrapText="1"/>
    </xf>
    <xf numFmtId="0" fontId="9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9" fillId="35" borderId="80" xfId="0" applyFont="1" applyFill="1" applyBorder="1" applyAlignment="1">
      <alignment horizontal="center" vertical="center" wrapText="1"/>
    </xf>
    <xf numFmtId="0" fontId="79" fillId="35" borderId="48" xfId="0" applyFont="1" applyFill="1" applyBorder="1" applyAlignment="1">
      <alignment horizontal="center" vertical="center" wrapText="1"/>
    </xf>
    <xf numFmtId="0" fontId="79" fillId="35" borderId="65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right" wrapText="1"/>
    </xf>
    <xf numFmtId="0" fontId="87" fillId="35" borderId="11" xfId="0" applyFont="1" applyFill="1" applyBorder="1" applyAlignment="1">
      <alignment horizontal="center" vertical="center" wrapText="1"/>
    </xf>
    <xf numFmtId="0" fontId="108" fillId="35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top"/>
    </xf>
    <xf numFmtId="0" fontId="0" fillId="35" borderId="80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right" wrapText="1"/>
    </xf>
    <xf numFmtId="0" fontId="79" fillId="35" borderId="31" xfId="0" applyFont="1" applyFill="1" applyBorder="1" applyAlignment="1">
      <alignment horizontal="right" wrapText="1"/>
    </xf>
    <xf numFmtId="0" fontId="79" fillId="35" borderId="46" xfId="0" applyFont="1" applyFill="1" applyBorder="1" applyAlignment="1">
      <alignment horizontal="right" wrapText="1"/>
    </xf>
    <xf numFmtId="0" fontId="79" fillId="35" borderId="82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</xdr:row>
      <xdr:rowOff>85725</xdr:rowOff>
    </xdr:from>
    <xdr:to>
      <xdr:col>6</xdr:col>
      <xdr:colOff>85725</xdr:colOff>
      <xdr:row>12</xdr:row>
      <xdr:rowOff>85725</xdr:rowOff>
    </xdr:to>
    <xdr:pic>
      <xdr:nvPicPr>
        <xdr:cNvPr id="2" name="4 Resim"/>
        <xdr:cNvPicPr preferRelativeResize="1">
          <a:picLocks noChangeAspect="1"/>
        </xdr:cNvPicPr>
      </xdr:nvPicPr>
      <xdr:blipFill>
        <a:blip r:embed="rId2"/>
        <a:srcRect l="30540" t="36575" r="28636" b="28793"/>
        <a:stretch>
          <a:fillRect/>
        </a:stretch>
      </xdr:blipFill>
      <xdr:spPr>
        <a:xfrm>
          <a:off x="2219325" y="13239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65" t="s">
        <v>275</v>
      </c>
      <c r="B4" s="365"/>
      <c r="C4" s="365"/>
      <c r="D4" s="365"/>
      <c r="E4" s="365"/>
      <c r="F4" s="365"/>
      <c r="G4" s="365"/>
      <c r="H4" s="365"/>
      <c r="I4" s="365"/>
    </row>
    <row r="18" spans="1:9" ht="20.25">
      <c r="A18" s="366" t="s">
        <v>276</v>
      </c>
      <c r="B18" s="366"/>
      <c r="C18" s="366"/>
      <c r="D18" s="366"/>
      <c r="E18" s="366"/>
      <c r="F18" s="366"/>
      <c r="G18" s="366"/>
      <c r="H18" s="366"/>
      <c r="I18" s="366"/>
    </row>
    <row r="19" spans="1:9" ht="20.25">
      <c r="A19" s="366"/>
      <c r="B19" s="366"/>
      <c r="C19" s="366"/>
      <c r="D19" s="366"/>
      <c r="E19" s="366"/>
      <c r="F19" s="366"/>
      <c r="G19" s="366"/>
      <c r="H19" s="366"/>
      <c r="I19" s="366"/>
    </row>
    <row r="20" spans="1:7" ht="20.25">
      <c r="A20" s="366"/>
      <c r="B20" s="366"/>
      <c r="C20" s="366"/>
      <c r="D20" s="366"/>
      <c r="E20" s="366"/>
      <c r="F20" s="366"/>
      <c r="G20" s="366"/>
    </row>
    <row r="21" spans="1:7" ht="15.75">
      <c r="A21" s="95"/>
      <c r="B21" s="96"/>
      <c r="C21" s="96"/>
      <c r="D21" s="96"/>
      <c r="E21" s="96"/>
      <c r="F21" s="96"/>
      <c r="G21" s="96"/>
    </row>
    <row r="22" spans="1:7" ht="15.75">
      <c r="A22" s="95"/>
      <c r="B22" s="96"/>
      <c r="C22" s="96"/>
      <c r="D22" s="96"/>
      <c r="E22" s="96"/>
      <c r="F22" s="96"/>
      <c r="G22" s="96"/>
    </row>
    <row r="23" spans="1:9" ht="20.25">
      <c r="A23" s="367" t="s">
        <v>413</v>
      </c>
      <c r="B23" s="367"/>
      <c r="C23" s="367"/>
      <c r="D23" s="367"/>
      <c r="E23" s="367"/>
      <c r="F23" s="367"/>
      <c r="G23" s="367"/>
      <c r="H23" s="367"/>
      <c r="I23" s="367"/>
    </row>
    <row r="24" spans="1:7" ht="15.75">
      <c r="A24" s="95"/>
      <c r="B24" s="96"/>
      <c r="C24" s="96"/>
      <c r="D24" s="96"/>
      <c r="E24" s="96"/>
      <c r="F24" s="96"/>
      <c r="G24" s="96"/>
    </row>
    <row r="25" spans="1:7" ht="15.75">
      <c r="A25" s="95"/>
      <c r="B25" s="96"/>
      <c r="C25" s="96"/>
      <c r="D25" s="96"/>
      <c r="E25" s="96"/>
      <c r="F25" s="96"/>
      <c r="G25" s="96"/>
    </row>
    <row r="26" spans="1:7" ht="15.75">
      <c r="A26" s="95"/>
      <c r="B26" s="96"/>
      <c r="C26" s="96"/>
      <c r="D26" s="96"/>
      <c r="E26" s="96"/>
      <c r="F26" s="96"/>
      <c r="G26" s="96"/>
    </row>
    <row r="27" spans="1:7" ht="15.75">
      <c r="A27" s="95"/>
      <c r="B27" s="96"/>
      <c r="C27" s="96"/>
      <c r="D27" s="96"/>
      <c r="E27" s="96"/>
      <c r="F27" s="96"/>
      <c r="G27" s="96"/>
    </row>
    <row r="28" spans="1:7" ht="15.75">
      <c r="A28" s="95"/>
      <c r="B28" s="96"/>
      <c r="C28" s="96"/>
      <c r="D28" s="96"/>
      <c r="E28" s="96"/>
      <c r="F28" s="96"/>
      <c r="G28" s="96"/>
    </row>
    <row r="29" spans="1:7" ht="23.25">
      <c r="A29" s="95"/>
      <c r="B29" s="96"/>
      <c r="C29" s="368"/>
      <c r="D29" s="368"/>
      <c r="E29" s="368"/>
      <c r="F29" s="96"/>
      <c r="G29" s="96"/>
    </row>
    <row r="30" spans="1:7" ht="15.75">
      <c r="A30" s="95"/>
      <c r="B30" s="96"/>
      <c r="C30" s="96"/>
      <c r="D30" s="96"/>
      <c r="E30" s="96"/>
      <c r="F30" s="96"/>
      <c r="G30" s="96"/>
    </row>
    <row r="31" spans="1:7" ht="15.75">
      <c r="A31" s="95"/>
      <c r="B31" s="96"/>
      <c r="C31" s="96"/>
      <c r="D31" s="96"/>
      <c r="E31" s="96"/>
      <c r="F31" s="96"/>
      <c r="G31" s="96"/>
    </row>
    <row r="32" spans="1:7" ht="15.75">
      <c r="A32" s="95"/>
      <c r="B32" s="96"/>
      <c r="C32" s="96"/>
      <c r="D32" s="96"/>
      <c r="E32" s="96"/>
      <c r="F32" s="96"/>
      <c r="G32" s="96"/>
    </row>
    <row r="33" spans="1:7" ht="15.75">
      <c r="A33" s="95"/>
      <c r="B33" s="96"/>
      <c r="C33" s="96"/>
      <c r="D33" s="96"/>
      <c r="E33" s="96"/>
      <c r="F33" s="96"/>
      <c r="G33" s="96"/>
    </row>
    <row r="34" spans="1:7" ht="15.75">
      <c r="A34" s="95"/>
      <c r="B34" s="96"/>
      <c r="C34" s="96"/>
      <c r="D34" s="96"/>
      <c r="E34" s="96"/>
      <c r="F34" s="96"/>
      <c r="G34" s="96"/>
    </row>
    <row r="35" spans="1:7" ht="15.75">
      <c r="A35" s="95"/>
      <c r="B35" s="96"/>
      <c r="C35" s="96"/>
      <c r="D35" s="96"/>
      <c r="E35" s="96"/>
      <c r="F35" s="96"/>
      <c r="G35" s="96"/>
    </row>
    <row r="36" spans="1:7" ht="15.75">
      <c r="A36" s="95"/>
      <c r="B36" s="96"/>
      <c r="C36" s="96"/>
      <c r="D36" s="96"/>
      <c r="E36" s="96"/>
      <c r="F36" s="96"/>
      <c r="G36" s="96"/>
    </row>
    <row r="37" spans="1:7" ht="15.75">
      <c r="A37" s="95"/>
      <c r="B37" s="96"/>
      <c r="C37" s="96"/>
      <c r="D37" s="96"/>
      <c r="E37" s="96"/>
      <c r="F37" s="96"/>
      <c r="G37" s="96"/>
    </row>
    <row r="38" spans="1:9" ht="15.75">
      <c r="A38" s="363" t="s">
        <v>277</v>
      </c>
      <c r="B38" s="363"/>
      <c r="C38" s="363"/>
      <c r="D38" s="363"/>
      <c r="E38" s="363"/>
      <c r="F38" s="363"/>
      <c r="G38" s="363"/>
      <c r="H38" s="363"/>
      <c r="I38" s="363"/>
    </row>
    <row r="39" spans="1:9" ht="15.75">
      <c r="A39" s="363" t="s">
        <v>278</v>
      </c>
      <c r="B39" s="363"/>
      <c r="C39" s="363"/>
      <c r="D39" s="363"/>
      <c r="E39" s="363"/>
      <c r="F39" s="363"/>
      <c r="G39" s="363"/>
      <c r="H39" s="363"/>
      <c r="I39" s="363"/>
    </row>
    <row r="40" spans="1:9" ht="15.75">
      <c r="A40" s="95"/>
      <c r="B40" s="96"/>
      <c r="C40" s="96"/>
      <c r="D40" s="96"/>
      <c r="E40" s="96"/>
      <c r="F40" s="96"/>
      <c r="G40" s="96"/>
      <c r="H40" s="97"/>
      <c r="I40" s="97"/>
    </row>
    <row r="41" spans="1:9" ht="15.75">
      <c r="A41" s="95"/>
      <c r="B41" s="96"/>
      <c r="C41" s="96"/>
      <c r="D41" s="96"/>
      <c r="E41" s="96"/>
      <c r="F41" s="96"/>
      <c r="G41" s="96"/>
      <c r="H41" s="97"/>
      <c r="I41" s="97"/>
    </row>
    <row r="42" spans="1:9" ht="15">
      <c r="A42" s="364" t="s">
        <v>414</v>
      </c>
      <c r="B42" s="364"/>
      <c r="C42" s="364"/>
      <c r="D42" s="364"/>
      <c r="E42" s="364"/>
      <c r="F42" s="364"/>
      <c r="G42" s="364"/>
      <c r="H42" s="364"/>
      <c r="I42" s="364"/>
    </row>
    <row r="43" spans="1:7" ht="15">
      <c r="A43" s="97"/>
      <c r="B43" s="97"/>
      <c r="C43" s="97"/>
      <c r="D43" s="97"/>
      <c r="E43" s="97"/>
      <c r="F43" s="97"/>
      <c r="G43" s="97"/>
    </row>
    <row r="44" spans="1:7" ht="15">
      <c r="A44" s="97"/>
      <c r="B44" s="97"/>
      <c r="C44" s="97"/>
      <c r="D44" s="97"/>
      <c r="E44" s="97"/>
      <c r="F44" s="97"/>
      <c r="G44" s="97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="80" zoomScaleNormal="80" workbookViewId="0" topLeftCell="A1">
      <selection activeCell="A4" sqref="A4"/>
    </sheetView>
  </sheetViews>
  <sheetFormatPr defaultColWidth="9.140625" defaultRowHeight="15"/>
  <sheetData>
    <row r="2" spans="1:10" ht="18.75" thickBot="1">
      <c r="A2" s="369" t="s">
        <v>418</v>
      </c>
      <c r="B2" s="369"/>
      <c r="C2" s="369"/>
      <c r="D2" s="369"/>
      <c r="E2" s="369"/>
      <c r="F2" s="369"/>
      <c r="G2" s="369"/>
      <c r="H2" s="369"/>
      <c r="I2" s="369"/>
      <c r="J2" s="369"/>
    </row>
    <row r="5" spans="1:10" ht="18.75" customHeight="1">
      <c r="A5" s="392" t="s">
        <v>122</v>
      </c>
      <c r="B5" s="392"/>
      <c r="C5" s="392"/>
      <c r="D5" s="392"/>
      <c r="E5" s="392"/>
      <c r="F5" s="392"/>
      <c r="G5" s="392"/>
      <c r="H5" s="392"/>
      <c r="I5" s="392"/>
      <c r="J5" s="392"/>
    </row>
    <row r="6" spans="3:10" ht="15.75">
      <c r="C6" s="1"/>
      <c r="D6" s="68"/>
      <c r="E6" s="68"/>
      <c r="F6" s="68"/>
      <c r="G6" s="68"/>
      <c r="H6" s="68"/>
      <c r="I6" s="68"/>
      <c r="J6" s="68"/>
    </row>
    <row r="7" spans="3:10" ht="15.75">
      <c r="C7" s="1"/>
      <c r="D7" s="68"/>
      <c r="E7" s="68"/>
      <c r="F7" s="68"/>
      <c r="G7" s="68"/>
      <c r="H7" s="68"/>
      <c r="I7" s="68"/>
      <c r="J7" s="68"/>
    </row>
    <row r="8" ht="15.75" thickBot="1"/>
    <row r="9" spans="2:10" ht="24.75" customHeight="1">
      <c r="B9" s="140"/>
      <c r="C9" s="453" t="s">
        <v>123</v>
      </c>
      <c r="D9" s="454"/>
      <c r="E9" s="453" t="s">
        <v>124</v>
      </c>
      <c r="F9" s="454"/>
      <c r="G9" s="453" t="s">
        <v>125</v>
      </c>
      <c r="H9" s="454"/>
      <c r="I9" s="453" t="s">
        <v>126</v>
      </c>
      <c r="J9" s="455"/>
    </row>
    <row r="10" spans="2:10" ht="24.75" customHeight="1">
      <c r="B10" s="141" t="s">
        <v>127</v>
      </c>
      <c r="C10" s="448">
        <v>2118</v>
      </c>
      <c r="D10" s="449"/>
      <c r="E10" s="448">
        <v>1400</v>
      </c>
      <c r="F10" s="449"/>
      <c r="G10" s="451">
        <v>27</v>
      </c>
      <c r="H10" s="452"/>
      <c r="I10" s="451">
        <v>10</v>
      </c>
      <c r="J10" s="456"/>
    </row>
    <row r="11" spans="2:10" ht="24.75" customHeight="1">
      <c r="B11" s="142" t="s">
        <v>128</v>
      </c>
      <c r="C11" s="448">
        <v>1757</v>
      </c>
      <c r="D11" s="449"/>
      <c r="E11" s="448">
        <v>910</v>
      </c>
      <c r="F11" s="449"/>
      <c r="G11" s="451">
        <v>13</v>
      </c>
      <c r="H11" s="452"/>
      <c r="I11" s="451">
        <v>4</v>
      </c>
      <c r="J11" s="456"/>
    </row>
    <row r="12" spans="2:10" ht="24.75" customHeight="1">
      <c r="B12" s="141" t="s">
        <v>129</v>
      </c>
      <c r="C12" s="448">
        <v>2083</v>
      </c>
      <c r="D12" s="449"/>
      <c r="E12" s="448">
        <v>990</v>
      </c>
      <c r="F12" s="449"/>
      <c r="G12" s="448">
        <v>15</v>
      </c>
      <c r="H12" s="449"/>
      <c r="I12" s="448">
        <v>3</v>
      </c>
      <c r="J12" s="450"/>
    </row>
    <row r="13" spans="2:10" ht="24.75" customHeight="1">
      <c r="B13" s="142" t="s">
        <v>130</v>
      </c>
      <c r="C13" s="448">
        <v>2163</v>
      </c>
      <c r="D13" s="449"/>
      <c r="E13" s="448">
        <v>912</v>
      </c>
      <c r="F13" s="449"/>
      <c r="G13" s="448">
        <v>52</v>
      </c>
      <c r="H13" s="449"/>
      <c r="I13" s="448">
        <v>2</v>
      </c>
      <c r="J13" s="450"/>
    </row>
    <row r="14" spans="2:10" ht="24.75" customHeight="1">
      <c r="B14" s="143" t="s">
        <v>131</v>
      </c>
      <c r="C14" s="448">
        <v>2276</v>
      </c>
      <c r="D14" s="449"/>
      <c r="E14" s="448">
        <v>938</v>
      </c>
      <c r="F14" s="449"/>
      <c r="G14" s="448">
        <v>79</v>
      </c>
      <c r="H14" s="449"/>
      <c r="I14" s="448">
        <v>1</v>
      </c>
      <c r="J14" s="450"/>
    </row>
    <row r="15" spans="2:10" ht="24.75" customHeight="1">
      <c r="B15" s="144" t="s">
        <v>132</v>
      </c>
      <c r="C15" s="448">
        <v>2096</v>
      </c>
      <c r="D15" s="449"/>
      <c r="E15" s="448">
        <v>1047</v>
      </c>
      <c r="F15" s="449"/>
      <c r="G15" s="448">
        <v>55</v>
      </c>
      <c r="H15" s="449"/>
      <c r="I15" s="448">
        <v>6</v>
      </c>
      <c r="J15" s="450"/>
    </row>
    <row r="16" spans="2:10" ht="24.75" customHeight="1">
      <c r="B16" s="143" t="s">
        <v>133</v>
      </c>
      <c r="C16" s="448">
        <v>1865</v>
      </c>
      <c r="D16" s="449"/>
      <c r="E16" s="448">
        <v>1127</v>
      </c>
      <c r="F16" s="449"/>
      <c r="G16" s="448">
        <v>96</v>
      </c>
      <c r="H16" s="449"/>
      <c r="I16" s="448">
        <v>4</v>
      </c>
      <c r="J16" s="450"/>
    </row>
    <row r="17" spans="2:10" ht="24.75" customHeight="1">
      <c r="B17" s="144" t="s">
        <v>298</v>
      </c>
      <c r="C17" s="448">
        <v>1635</v>
      </c>
      <c r="D17" s="449"/>
      <c r="E17" s="448">
        <v>741</v>
      </c>
      <c r="F17" s="449"/>
      <c r="G17" s="448">
        <v>48</v>
      </c>
      <c r="H17" s="449"/>
      <c r="I17" s="448">
        <v>3</v>
      </c>
      <c r="J17" s="450"/>
    </row>
    <row r="18" spans="2:10" ht="24.75" customHeight="1">
      <c r="B18" s="143" t="s">
        <v>299</v>
      </c>
      <c r="C18" s="448">
        <v>1614</v>
      </c>
      <c r="D18" s="449"/>
      <c r="E18" s="448">
        <v>713</v>
      </c>
      <c r="F18" s="449"/>
      <c r="G18" s="448">
        <v>32</v>
      </c>
      <c r="H18" s="449"/>
      <c r="I18" s="448">
        <v>0</v>
      </c>
      <c r="J18" s="450"/>
    </row>
    <row r="19" spans="2:10" ht="24.75" customHeight="1">
      <c r="B19" s="144" t="s">
        <v>301</v>
      </c>
      <c r="C19" s="448">
        <v>1837</v>
      </c>
      <c r="D19" s="449"/>
      <c r="E19" s="448">
        <v>874</v>
      </c>
      <c r="F19" s="449"/>
      <c r="G19" s="448">
        <v>96</v>
      </c>
      <c r="H19" s="449"/>
      <c r="I19" s="448">
        <v>1</v>
      </c>
      <c r="J19" s="450"/>
    </row>
    <row r="20" spans="2:10" ht="24.75" customHeight="1">
      <c r="B20" s="143" t="s">
        <v>302</v>
      </c>
      <c r="C20" s="448">
        <v>1828</v>
      </c>
      <c r="D20" s="449"/>
      <c r="E20" s="448">
        <v>901</v>
      </c>
      <c r="F20" s="449"/>
      <c r="G20" s="448">
        <v>45</v>
      </c>
      <c r="H20" s="449"/>
      <c r="I20" s="448">
        <v>3</v>
      </c>
      <c r="J20" s="450"/>
    </row>
    <row r="21" spans="2:10" ht="24.75" customHeight="1">
      <c r="B21" s="144" t="s">
        <v>303</v>
      </c>
      <c r="C21" s="448">
        <v>1883</v>
      </c>
      <c r="D21" s="449"/>
      <c r="E21" s="448">
        <v>1119</v>
      </c>
      <c r="F21" s="449"/>
      <c r="G21" s="448">
        <v>79</v>
      </c>
      <c r="H21" s="449"/>
      <c r="I21" s="448">
        <v>6</v>
      </c>
      <c r="J21" s="450"/>
    </row>
    <row r="22" spans="2:10" ht="24.75" customHeight="1" thickBot="1">
      <c r="B22" s="145" t="s">
        <v>32</v>
      </c>
      <c r="C22" s="457">
        <f>SUM(C10:D21)</f>
        <v>23155</v>
      </c>
      <c r="D22" s="458"/>
      <c r="E22" s="457">
        <f>SUM(E10:F21)</f>
        <v>11672</v>
      </c>
      <c r="F22" s="458"/>
      <c r="G22" s="457">
        <f>SUM(G10:H21)</f>
        <v>637</v>
      </c>
      <c r="H22" s="458"/>
      <c r="I22" s="457">
        <f>SUM(I10:J21)</f>
        <v>43</v>
      </c>
      <c r="J22" s="459"/>
    </row>
    <row r="24" spans="2:5" ht="15">
      <c r="B24" s="2" t="s">
        <v>18</v>
      </c>
      <c r="C24" s="2"/>
      <c r="D24" s="2"/>
      <c r="E24" s="2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50"/>
  <sheetViews>
    <sheetView zoomScale="90" zoomScaleNormal="90" workbookViewId="0" topLeftCell="A1">
      <selection activeCell="B48" sqref="B48"/>
    </sheetView>
  </sheetViews>
  <sheetFormatPr defaultColWidth="9.140625" defaultRowHeight="15"/>
  <cols>
    <col min="1" max="1" width="9.28125" style="0" bestFit="1" customWidth="1"/>
    <col min="2" max="2" width="18.421875" style="0" customWidth="1"/>
    <col min="3" max="3" width="36.57421875" style="0" customWidth="1"/>
    <col min="4" max="5" width="9.140625" style="0" customWidth="1"/>
    <col min="6" max="6" width="8.00390625" style="0" customWidth="1"/>
    <col min="109" max="109" width="5.140625" style="0" customWidth="1"/>
  </cols>
  <sheetData>
    <row r="2" spans="1:6" ht="17.25" customHeight="1" thickBot="1">
      <c r="A2" s="460" t="s">
        <v>422</v>
      </c>
      <c r="B2" s="460"/>
      <c r="C2" s="460"/>
      <c r="D2" s="460"/>
      <c r="E2" s="460"/>
      <c r="F2" s="460"/>
    </row>
    <row r="4" spans="1:5" ht="16.5" customHeight="1">
      <c r="A4" s="392" t="s">
        <v>134</v>
      </c>
      <c r="B4" s="392"/>
      <c r="C4" s="392"/>
      <c r="D4" s="392"/>
      <c r="E4" s="392"/>
    </row>
    <row r="5" spans="1:6" ht="15">
      <c r="A5" s="436" t="s">
        <v>135</v>
      </c>
      <c r="B5" s="436"/>
      <c r="C5" s="436"/>
      <c r="D5" s="436"/>
      <c r="E5" s="436"/>
      <c r="F5" s="187"/>
    </row>
    <row r="6" spans="1:5" ht="15" customHeight="1">
      <c r="A6" s="64" t="s">
        <v>136</v>
      </c>
      <c r="B6" s="118" t="s">
        <v>137</v>
      </c>
      <c r="C6" s="170" t="s">
        <v>138</v>
      </c>
      <c r="D6" s="64" t="s">
        <v>9</v>
      </c>
      <c r="E6" s="64" t="s">
        <v>139</v>
      </c>
    </row>
    <row r="7" spans="1:5" ht="30">
      <c r="A7" s="69">
        <v>1</v>
      </c>
      <c r="B7" s="186" t="s">
        <v>140</v>
      </c>
      <c r="C7" s="169" t="s">
        <v>141</v>
      </c>
      <c r="D7" s="70">
        <v>56</v>
      </c>
      <c r="E7" s="110">
        <f>D7/556*100</f>
        <v>10.071942446043165</v>
      </c>
    </row>
    <row r="8" spans="1:5" ht="30">
      <c r="A8" s="71">
        <v>2</v>
      </c>
      <c r="B8" s="341" t="s">
        <v>147</v>
      </c>
      <c r="C8" s="338" t="s">
        <v>325</v>
      </c>
      <c r="D8" s="70">
        <v>16</v>
      </c>
      <c r="E8" s="110">
        <f aca="true" t="shared" si="0" ref="E8:E16">D8/556*100</f>
        <v>2.877697841726619</v>
      </c>
    </row>
    <row r="9" spans="1:5" ht="30">
      <c r="A9" s="69">
        <v>3</v>
      </c>
      <c r="B9" s="341" t="s">
        <v>402</v>
      </c>
      <c r="C9" s="338" t="s">
        <v>403</v>
      </c>
      <c r="D9" s="70">
        <v>15</v>
      </c>
      <c r="E9" s="110">
        <f t="shared" si="0"/>
        <v>2.697841726618705</v>
      </c>
    </row>
    <row r="10" spans="1:5" ht="15">
      <c r="A10" s="71">
        <v>4</v>
      </c>
      <c r="B10" s="341" t="s">
        <v>142</v>
      </c>
      <c r="C10" s="338" t="s">
        <v>143</v>
      </c>
      <c r="D10" s="70">
        <v>11</v>
      </c>
      <c r="E10" s="110">
        <f t="shared" si="0"/>
        <v>1.9784172661870503</v>
      </c>
    </row>
    <row r="11" spans="1:5" ht="30">
      <c r="A11" s="69">
        <v>5</v>
      </c>
      <c r="B11" s="341" t="s">
        <v>144</v>
      </c>
      <c r="C11" s="338" t="s">
        <v>145</v>
      </c>
      <c r="D11" s="70">
        <v>10</v>
      </c>
      <c r="E11" s="110">
        <f t="shared" si="0"/>
        <v>1.7985611510791366</v>
      </c>
    </row>
    <row r="12" spans="1:5" ht="30">
      <c r="A12" s="71">
        <v>6</v>
      </c>
      <c r="B12" s="341" t="s">
        <v>433</v>
      </c>
      <c r="C12" s="338" t="s">
        <v>434</v>
      </c>
      <c r="D12" s="70">
        <v>10</v>
      </c>
      <c r="E12" s="110">
        <f t="shared" si="0"/>
        <v>1.7985611510791366</v>
      </c>
    </row>
    <row r="13" spans="1:5" ht="15">
      <c r="A13" s="69">
        <v>7</v>
      </c>
      <c r="B13" s="341" t="s">
        <v>333</v>
      </c>
      <c r="C13" s="338" t="s">
        <v>334</v>
      </c>
      <c r="D13" s="70">
        <v>9</v>
      </c>
      <c r="E13" s="110">
        <f t="shared" si="0"/>
        <v>1.618705035971223</v>
      </c>
    </row>
    <row r="14" spans="1:5" ht="15">
      <c r="A14" s="71">
        <v>8</v>
      </c>
      <c r="B14" s="341" t="s">
        <v>393</v>
      </c>
      <c r="C14" s="338" t="s">
        <v>394</v>
      </c>
      <c r="D14" s="70">
        <v>9</v>
      </c>
      <c r="E14" s="110">
        <f t="shared" si="0"/>
        <v>1.618705035971223</v>
      </c>
    </row>
    <row r="15" spans="1:5" ht="30">
      <c r="A15" s="69">
        <v>9</v>
      </c>
      <c r="B15" s="341" t="s">
        <v>395</v>
      </c>
      <c r="C15" s="338" t="s">
        <v>332</v>
      </c>
      <c r="D15" s="70">
        <v>9</v>
      </c>
      <c r="E15" s="110">
        <f t="shared" si="0"/>
        <v>1.618705035971223</v>
      </c>
    </row>
    <row r="16" spans="1:5" ht="45">
      <c r="A16" s="71">
        <v>10</v>
      </c>
      <c r="B16" s="341" t="s">
        <v>435</v>
      </c>
      <c r="C16" s="338" t="s">
        <v>436</v>
      </c>
      <c r="D16" s="70">
        <v>8</v>
      </c>
      <c r="E16" s="110">
        <f t="shared" si="0"/>
        <v>1.4388489208633095</v>
      </c>
    </row>
    <row r="17" spans="1:2" ht="15">
      <c r="A17" s="2"/>
      <c r="B17" s="2"/>
    </row>
    <row r="18" spans="1:5" ht="15">
      <c r="A18" s="436" t="s">
        <v>146</v>
      </c>
      <c r="B18" s="436"/>
      <c r="C18" s="436"/>
      <c r="D18" s="436"/>
      <c r="E18" s="436"/>
    </row>
    <row r="19" spans="1:5" ht="30.75" customHeight="1">
      <c r="A19" s="224" t="s">
        <v>136</v>
      </c>
      <c r="B19" s="225" t="s">
        <v>137</v>
      </c>
      <c r="C19" s="224" t="s">
        <v>138</v>
      </c>
      <c r="D19" s="224" t="s">
        <v>9</v>
      </c>
      <c r="E19" s="224" t="s">
        <v>139</v>
      </c>
    </row>
    <row r="20" spans="1:5" ht="30">
      <c r="A20" s="69">
        <v>1</v>
      </c>
      <c r="B20" s="186" t="s">
        <v>140</v>
      </c>
      <c r="C20" s="185" t="s">
        <v>141</v>
      </c>
      <c r="D20" s="70">
        <v>259</v>
      </c>
      <c r="E20" s="110">
        <f>D20/2513*100</f>
        <v>10.30640668523677</v>
      </c>
    </row>
    <row r="21" spans="1:5" ht="30">
      <c r="A21" s="71">
        <v>2</v>
      </c>
      <c r="B21" s="186" t="s">
        <v>147</v>
      </c>
      <c r="C21" s="185" t="s">
        <v>325</v>
      </c>
      <c r="D21" s="70">
        <v>77</v>
      </c>
      <c r="E21" s="110">
        <f aca="true" t="shared" si="1" ref="E21:E29">D21/2513*100</f>
        <v>3.064066852367688</v>
      </c>
    </row>
    <row r="22" spans="1:5" ht="30">
      <c r="A22" s="69">
        <v>3</v>
      </c>
      <c r="B22" s="341" t="s">
        <v>395</v>
      </c>
      <c r="C22" s="338" t="s">
        <v>332</v>
      </c>
      <c r="D22" s="70">
        <v>61</v>
      </c>
      <c r="E22" s="110">
        <f t="shared" si="1"/>
        <v>2.4273776362912853</v>
      </c>
    </row>
    <row r="23" spans="1:5" ht="15">
      <c r="A23" s="71">
        <v>4</v>
      </c>
      <c r="B23" s="341" t="s">
        <v>150</v>
      </c>
      <c r="C23" s="338" t="s">
        <v>151</v>
      </c>
      <c r="D23" s="70">
        <v>61</v>
      </c>
      <c r="E23" s="110">
        <f t="shared" si="1"/>
        <v>2.4273776362912853</v>
      </c>
    </row>
    <row r="24" spans="1:5" ht="30">
      <c r="A24" s="69">
        <v>5</v>
      </c>
      <c r="B24" s="341" t="s">
        <v>152</v>
      </c>
      <c r="C24" s="338" t="s">
        <v>367</v>
      </c>
      <c r="D24" s="70">
        <v>54</v>
      </c>
      <c r="E24" s="110">
        <f t="shared" si="1"/>
        <v>2.1488261042578594</v>
      </c>
    </row>
    <row r="25" spans="1:5" ht="30">
      <c r="A25" s="71">
        <v>6</v>
      </c>
      <c r="B25" s="341" t="s">
        <v>144</v>
      </c>
      <c r="C25" s="338" t="s">
        <v>145</v>
      </c>
      <c r="D25" s="70">
        <v>54</v>
      </c>
      <c r="E25" s="110">
        <f t="shared" si="1"/>
        <v>2.1488261042578594</v>
      </c>
    </row>
    <row r="26" spans="1:5" ht="45">
      <c r="A26" s="69">
        <v>7</v>
      </c>
      <c r="B26" s="341" t="s">
        <v>404</v>
      </c>
      <c r="C26" s="338" t="s">
        <v>405</v>
      </c>
      <c r="D26" s="70">
        <v>50</v>
      </c>
      <c r="E26" s="110">
        <f t="shared" si="1"/>
        <v>1.9896538002387585</v>
      </c>
    </row>
    <row r="27" spans="1:5" ht="30">
      <c r="A27" s="71">
        <v>8</v>
      </c>
      <c r="B27" s="341" t="s">
        <v>437</v>
      </c>
      <c r="C27" s="338" t="s">
        <v>438</v>
      </c>
      <c r="D27" s="70">
        <v>49</v>
      </c>
      <c r="E27" s="110">
        <f t="shared" si="1"/>
        <v>1.9498607242339834</v>
      </c>
    </row>
    <row r="28" spans="1:5" ht="45">
      <c r="A28" s="69">
        <v>9</v>
      </c>
      <c r="B28" s="341" t="s">
        <v>154</v>
      </c>
      <c r="C28" s="338" t="s">
        <v>300</v>
      </c>
      <c r="D28" s="70">
        <v>40</v>
      </c>
      <c r="E28" s="110">
        <f t="shared" si="1"/>
        <v>1.591723040191007</v>
      </c>
    </row>
    <row r="29" spans="1:5" ht="21" customHeight="1">
      <c r="A29" s="71">
        <v>10</v>
      </c>
      <c r="B29" s="341" t="s">
        <v>439</v>
      </c>
      <c r="C29" s="338" t="s">
        <v>440</v>
      </c>
      <c r="D29" s="70">
        <v>39</v>
      </c>
      <c r="E29" s="110">
        <f t="shared" si="1"/>
        <v>1.5519299641862316</v>
      </c>
    </row>
    <row r="30" spans="1:2" ht="15">
      <c r="A30" s="2" t="s">
        <v>18</v>
      </c>
      <c r="B30" s="2"/>
    </row>
    <row r="31" spans="1:3" ht="15" customHeight="1">
      <c r="A31" s="2"/>
      <c r="B31" s="2"/>
      <c r="C31" s="2"/>
    </row>
    <row r="36" spans="1:6" ht="15">
      <c r="A36" s="436" t="s">
        <v>153</v>
      </c>
      <c r="B36" s="436"/>
      <c r="C36" s="436"/>
      <c r="D36" s="436"/>
      <c r="E36" s="436"/>
      <c r="F36" s="187"/>
    </row>
    <row r="38" spans="1:5" ht="33" customHeight="1">
      <c r="A38" s="146" t="s">
        <v>136</v>
      </c>
      <c r="B38" s="226" t="s">
        <v>137</v>
      </c>
      <c r="C38" s="146" t="s">
        <v>138</v>
      </c>
      <c r="D38" s="146" t="s">
        <v>9</v>
      </c>
      <c r="E38" s="146" t="s">
        <v>139</v>
      </c>
    </row>
    <row r="39" spans="1:5" ht="30">
      <c r="A39" s="69">
        <v>1</v>
      </c>
      <c r="B39" s="186" t="s">
        <v>140</v>
      </c>
      <c r="C39" s="185" t="s">
        <v>141</v>
      </c>
      <c r="D39" s="137">
        <v>731</v>
      </c>
      <c r="E39" s="110">
        <f>D39/4836*100</f>
        <v>15.11579818031431</v>
      </c>
    </row>
    <row r="40" spans="1:5" ht="45">
      <c r="A40" s="71">
        <v>2</v>
      </c>
      <c r="B40" s="329" t="s">
        <v>154</v>
      </c>
      <c r="C40" s="121" t="s">
        <v>300</v>
      </c>
      <c r="D40" s="70">
        <v>415</v>
      </c>
      <c r="E40" s="110">
        <f aca="true" t="shared" si="2" ref="E40:E48">D40/4836*100</f>
        <v>8.58147229114971</v>
      </c>
    </row>
    <row r="41" spans="1:5" ht="30">
      <c r="A41" s="69">
        <v>3</v>
      </c>
      <c r="B41" s="329" t="s">
        <v>144</v>
      </c>
      <c r="C41" s="121" t="s">
        <v>145</v>
      </c>
      <c r="D41" s="70">
        <v>275</v>
      </c>
      <c r="E41" s="110">
        <f t="shared" si="2"/>
        <v>5.686517783291977</v>
      </c>
    </row>
    <row r="42" spans="1:5" ht="45">
      <c r="A42" s="71">
        <v>4</v>
      </c>
      <c r="B42" s="329" t="s">
        <v>148</v>
      </c>
      <c r="C42" s="121" t="s">
        <v>149</v>
      </c>
      <c r="D42" s="70">
        <v>179</v>
      </c>
      <c r="E42" s="110">
        <f t="shared" si="2"/>
        <v>3.70140612076096</v>
      </c>
    </row>
    <row r="43" spans="1:5" ht="15">
      <c r="A43" s="69">
        <v>5</v>
      </c>
      <c r="B43" s="341" t="s">
        <v>150</v>
      </c>
      <c r="C43" s="338" t="s">
        <v>151</v>
      </c>
      <c r="D43" s="70">
        <v>133</v>
      </c>
      <c r="E43" s="110">
        <f t="shared" si="2"/>
        <v>2.750206782464847</v>
      </c>
    </row>
    <row r="44" spans="1:5" ht="15">
      <c r="A44" s="71">
        <v>6</v>
      </c>
      <c r="B44" s="341" t="s">
        <v>333</v>
      </c>
      <c r="C44" s="338" t="s">
        <v>334</v>
      </c>
      <c r="D44" s="70">
        <v>78</v>
      </c>
      <c r="E44" s="110">
        <f t="shared" si="2"/>
        <v>1.6129032258064515</v>
      </c>
    </row>
    <row r="45" spans="1:5" ht="45">
      <c r="A45" s="69">
        <v>7</v>
      </c>
      <c r="B45" s="341" t="s">
        <v>155</v>
      </c>
      <c r="C45" s="338" t="s">
        <v>156</v>
      </c>
      <c r="D45" s="70">
        <v>71</v>
      </c>
      <c r="E45" s="110">
        <f t="shared" si="2"/>
        <v>1.468155500413565</v>
      </c>
    </row>
    <row r="46" spans="1:5" ht="15">
      <c r="A46" s="71">
        <v>8</v>
      </c>
      <c r="B46" s="341" t="s">
        <v>387</v>
      </c>
      <c r="C46" s="338" t="s">
        <v>388</v>
      </c>
      <c r="D46" s="70">
        <v>68</v>
      </c>
      <c r="E46" s="110">
        <f t="shared" si="2"/>
        <v>1.4061207609594708</v>
      </c>
    </row>
    <row r="47" spans="1:5" ht="30">
      <c r="A47" s="69">
        <v>9</v>
      </c>
      <c r="B47" s="362" t="s">
        <v>457</v>
      </c>
      <c r="C47" s="338" t="s">
        <v>441</v>
      </c>
      <c r="D47" s="70">
        <v>64</v>
      </c>
      <c r="E47" s="110">
        <f t="shared" si="2"/>
        <v>1.3234077750206783</v>
      </c>
    </row>
    <row r="48" spans="1:5" ht="45">
      <c r="A48" s="71">
        <v>10</v>
      </c>
      <c r="B48" s="341" t="s">
        <v>396</v>
      </c>
      <c r="C48" s="338" t="s">
        <v>397</v>
      </c>
      <c r="D48" s="70">
        <v>56</v>
      </c>
      <c r="E48" s="110">
        <f t="shared" si="2"/>
        <v>1.1579818031430935</v>
      </c>
    </row>
    <row r="49" spans="2:3" ht="15">
      <c r="B49" s="2"/>
      <c r="C49" s="2"/>
    </row>
    <row r="50" ht="15">
      <c r="A50" s="2" t="s">
        <v>18</v>
      </c>
    </row>
  </sheetData>
  <sheetProtection/>
  <mergeCells count="5">
    <mergeCell ref="A5:E5"/>
    <mergeCell ref="A18:E18"/>
    <mergeCell ref="A36:E36"/>
    <mergeCell ref="A2:F2"/>
    <mergeCell ref="A4:E4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A3" sqref="A3:Q3"/>
    </sheetView>
  </sheetViews>
  <sheetFormatPr defaultColWidth="9.140625" defaultRowHeight="15"/>
  <cols>
    <col min="1" max="1" width="17.8515625" style="230" customWidth="1"/>
    <col min="2" max="2" width="5.421875" style="229" customWidth="1"/>
    <col min="3" max="3" width="3.7109375" style="229" customWidth="1"/>
    <col min="4" max="4" width="5.57421875" style="229" customWidth="1"/>
    <col min="5" max="5" width="5.57421875" style="229" bestFit="1" customWidth="1"/>
    <col min="6" max="6" width="3.7109375" style="229" customWidth="1"/>
    <col min="7" max="7" width="5.57421875" style="229" customWidth="1"/>
    <col min="8" max="8" width="4.00390625" style="229" bestFit="1" customWidth="1"/>
    <col min="9" max="9" width="5.28125" style="229" customWidth="1"/>
    <col min="10" max="10" width="5.7109375" style="252" customWidth="1"/>
    <col min="11" max="11" width="4.28125" style="229" customWidth="1"/>
    <col min="12" max="13" width="5.421875" style="229" customWidth="1"/>
    <col min="14" max="14" width="4.28125" style="229" customWidth="1"/>
    <col min="15" max="15" width="5.28125" style="229" customWidth="1"/>
    <col min="16" max="16" width="4.00390625" style="229" customWidth="1"/>
    <col min="17" max="17" width="5.28125" style="229" customWidth="1"/>
    <col min="18" max="16384" width="9.140625" style="229" customWidth="1"/>
  </cols>
  <sheetData>
    <row r="1" spans="1:17" ht="18.75" thickBot="1">
      <c r="A1" s="461" t="s">
        <v>418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</row>
    <row r="2" ht="10.5" customHeight="1"/>
    <row r="3" spans="1:17" ht="15.75">
      <c r="A3" s="462" t="s">
        <v>157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</row>
    <row r="4" ht="10.5" customHeight="1" thickBot="1">
      <c r="J4" s="229"/>
    </row>
    <row r="5" spans="1:17" s="231" customFormat="1" ht="17.25" customHeight="1" thickBot="1" thickTop="1">
      <c r="A5" s="463" t="s">
        <v>158</v>
      </c>
      <c r="B5" s="466" t="s">
        <v>423</v>
      </c>
      <c r="C5" s="467"/>
      <c r="D5" s="467"/>
      <c r="E5" s="467"/>
      <c r="F5" s="467"/>
      <c r="G5" s="467"/>
      <c r="H5" s="467"/>
      <c r="I5" s="468"/>
      <c r="J5" s="466" t="s">
        <v>424</v>
      </c>
      <c r="K5" s="467"/>
      <c r="L5" s="467"/>
      <c r="M5" s="467"/>
      <c r="N5" s="467"/>
      <c r="O5" s="467"/>
      <c r="P5" s="467"/>
      <c r="Q5" s="468"/>
    </row>
    <row r="6" spans="1:17" ht="17.25" customHeight="1" thickBot="1" thickTop="1">
      <c r="A6" s="464"/>
      <c r="B6" s="469" t="s">
        <v>159</v>
      </c>
      <c r="C6" s="470"/>
      <c r="D6" s="471"/>
      <c r="E6" s="472" t="s">
        <v>160</v>
      </c>
      <c r="F6" s="473"/>
      <c r="G6" s="472" t="s">
        <v>161</v>
      </c>
      <c r="H6" s="472"/>
      <c r="I6" s="473"/>
      <c r="J6" s="470" t="s">
        <v>159</v>
      </c>
      <c r="K6" s="470"/>
      <c r="L6" s="470"/>
      <c r="M6" s="469" t="s">
        <v>160</v>
      </c>
      <c r="N6" s="471"/>
      <c r="O6" s="469" t="s">
        <v>161</v>
      </c>
      <c r="P6" s="470"/>
      <c r="Q6" s="471"/>
    </row>
    <row r="7" spans="1:17" ht="30" customHeight="1" thickTop="1">
      <c r="A7" s="464"/>
      <c r="B7" s="474" t="s">
        <v>162</v>
      </c>
      <c r="C7" s="476" t="s">
        <v>163</v>
      </c>
      <c r="D7" s="478" t="s">
        <v>164</v>
      </c>
      <c r="E7" s="480" t="s">
        <v>162</v>
      </c>
      <c r="F7" s="482" t="s">
        <v>163</v>
      </c>
      <c r="G7" s="484" t="s">
        <v>162</v>
      </c>
      <c r="H7" s="476" t="s">
        <v>163</v>
      </c>
      <c r="I7" s="486" t="s">
        <v>164</v>
      </c>
      <c r="J7" s="480" t="s">
        <v>162</v>
      </c>
      <c r="K7" s="490" t="s">
        <v>163</v>
      </c>
      <c r="L7" s="488" t="s">
        <v>164</v>
      </c>
      <c r="M7" s="492" t="s">
        <v>162</v>
      </c>
      <c r="N7" s="494" t="s">
        <v>163</v>
      </c>
      <c r="O7" s="480" t="s">
        <v>162</v>
      </c>
      <c r="P7" s="490" t="s">
        <v>163</v>
      </c>
      <c r="Q7" s="488" t="s">
        <v>164</v>
      </c>
    </row>
    <row r="8" spans="1:17" ht="15" customHeight="1" thickBot="1">
      <c r="A8" s="465"/>
      <c r="B8" s="475"/>
      <c r="C8" s="477"/>
      <c r="D8" s="479"/>
      <c r="E8" s="481"/>
      <c r="F8" s="483"/>
      <c r="G8" s="485"/>
      <c r="H8" s="477"/>
      <c r="I8" s="487"/>
      <c r="J8" s="481"/>
      <c r="K8" s="491"/>
      <c r="L8" s="489"/>
      <c r="M8" s="493"/>
      <c r="N8" s="495"/>
      <c r="O8" s="481"/>
      <c r="P8" s="491"/>
      <c r="Q8" s="489"/>
    </row>
    <row r="9" spans="1:17" ht="16.5" thickTop="1">
      <c r="A9" s="72" t="s">
        <v>165</v>
      </c>
      <c r="B9" s="260">
        <v>63</v>
      </c>
      <c r="C9" s="261">
        <v>1</v>
      </c>
      <c r="D9" s="253">
        <v>105</v>
      </c>
      <c r="E9" s="260">
        <v>28</v>
      </c>
      <c r="F9" s="262">
        <v>1</v>
      </c>
      <c r="G9" s="260">
        <v>33</v>
      </c>
      <c r="H9" s="261">
        <v>0</v>
      </c>
      <c r="I9" s="254">
        <v>65</v>
      </c>
      <c r="J9" s="232">
        <v>96</v>
      </c>
      <c r="K9" s="233">
        <v>2</v>
      </c>
      <c r="L9" s="234">
        <v>133</v>
      </c>
      <c r="M9" s="232">
        <v>56</v>
      </c>
      <c r="N9" s="234">
        <v>3</v>
      </c>
      <c r="O9" s="232">
        <v>44</v>
      </c>
      <c r="P9" s="233">
        <v>2</v>
      </c>
      <c r="Q9" s="352">
        <v>80</v>
      </c>
    </row>
    <row r="10" spans="1:17" ht="15.75">
      <c r="A10" s="73" t="s">
        <v>166</v>
      </c>
      <c r="B10" s="235">
        <v>14</v>
      </c>
      <c r="C10" s="236">
        <v>0</v>
      </c>
      <c r="D10" s="255">
        <v>6</v>
      </c>
      <c r="E10" s="235">
        <v>2</v>
      </c>
      <c r="F10" s="237">
        <v>0</v>
      </c>
      <c r="G10" s="235">
        <v>1</v>
      </c>
      <c r="H10" s="236">
        <v>0</v>
      </c>
      <c r="I10" s="255">
        <v>4</v>
      </c>
      <c r="J10" s="235">
        <v>11</v>
      </c>
      <c r="K10" s="236">
        <v>0</v>
      </c>
      <c r="L10" s="237">
        <v>9</v>
      </c>
      <c r="M10" s="235">
        <v>6</v>
      </c>
      <c r="N10" s="237">
        <v>1</v>
      </c>
      <c r="O10" s="235">
        <v>1</v>
      </c>
      <c r="P10" s="236">
        <v>1</v>
      </c>
      <c r="Q10" s="353">
        <v>4</v>
      </c>
    </row>
    <row r="11" spans="1:17" ht="15.75">
      <c r="A11" s="72" t="s">
        <v>167</v>
      </c>
      <c r="B11" s="235">
        <v>15</v>
      </c>
      <c r="C11" s="236">
        <v>1</v>
      </c>
      <c r="D11" s="255">
        <v>9</v>
      </c>
      <c r="E11" s="235">
        <v>5</v>
      </c>
      <c r="F11" s="237">
        <v>1</v>
      </c>
      <c r="G11" s="235">
        <v>9</v>
      </c>
      <c r="H11" s="236">
        <v>1</v>
      </c>
      <c r="I11" s="255">
        <v>5</v>
      </c>
      <c r="J11" s="235">
        <v>19</v>
      </c>
      <c r="K11" s="236">
        <v>1</v>
      </c>
      <c r="L11" s="237">
        <v>20</v>
      </c>
      <c r="M11" s="235">
        <v>11</v>
      </c>
      <c r="N11" s="237">
        <v>0</v>
      </c>
      <c r="O11" s="235">
        <v>7</v>
      </c>
      <c r="P11" s="236">
        <v>1</v>
      </c>
      <c r="Q11" s="353">
        <v>8</v>
      </c>
    </row>
    <row r="12" spans="1:17" ht="15.75">
      <c r="A12" s="73" t="s">
        <v>168</v>
      </c>
      <c r="B12" s="235">
        <v>1</v>
      </c>
      <c r="C12" s="236">
        <v>0</v>
      </c>
      <c r="D12" s="255">
        <v>6</v>
      </c>
      <c r="E12" s="235">
        <v>0</v>
      </c>
      <c r="F12" s="237">
        <v>0</v>
      </c>
      <c r="G12" s="235">
        <v>4</v>
      </c>
      <c r="H12" s="236">
        <v>1</v>
      </c>
      <c r="I12" s="255">
        <v>3</v>
      </c>
      <c r="J12" s="235">
        <v>7</v>
      </c>
      <c r="K12" s="236">
        <v>0</v>
      </c>
      <c r="L12" s="237">
        <v>22</v>
      </c>
      <c r="M12" s="235">
        <v>3</v>
      </c>
      <c r="N12" s="237">
        <v>0</v>
      </c>
      <c r="O12" s="235">
        <v>2</v>
      </c>
      <c r="P12" s="236">
        <v>0</v>
      </c>
      <c r="Q12" s="353">
        <v>9</v>
      </c>
    </row>
    <row r="13" spans="1:17" ht="15.75">
      <c r="A13" s="72" t="s">
        <v>169</v>
      </c>
      <c r="B13" s="235">
        <v>5</v>
      </c>
      <c r="C13" s="236">
        <v>0</v>
      </c>
      <c r="D13" s="255">
        <v>6</v>
      </c>
      <c r="E13" s="235">
        <v>1</v>
      </c>
      <c r="F13" s="237">
        <v>1</v>
      </c>
      <c r="G13" s="235">
        <v>0</v>
      </c>
      <c r="H13" s="236">
        <v>1</v>
      </c>
      <c r="I13" s="255">
        <v>4</v>
      </c>
      <c r="J13" s="235">
        <v>6</v>
      </c>
      <c r="K13" s="236">
        <v>0</v>
      </c>
      <c r="L13" s="237">
        <v>11</v>
      </c>
      <c r="M13" s="235">
        <v>6</v>
      </c>
      <c r="N13" s="237">
        <v>0</v>
      </c>
      <c r="O13" s="235">
        <v>7</v>
      </c>
      <c r="P13" s="236">
        <v>0</v>
      </c>
      <c r="Q13" s="353">
        <v>4</v>
      </c>
    </row>
    <row r="14" spans="1:17" ht="15.75">
      <c r="A14" s="73" t="s">
        <v>170</v>
      </c>
      <c r="B14" s="235">
        <v>305</v>
      </c>
      <c r="C14" s="236">
        <v>8</v>
      </c>
      <c r="D14" s="255">
        <v>513</v>
      </c>
      <c r="E14" s="235">
        <v>116</v>
      </c>
      <c r="F14" s="237">
        <v>10</v>
      </c>
      <c r="G14" s="235">
        <v>189</v>
      </c>
      <c r="H14" s="236">
        <v>28</v>
      </c>
      <c r="I14" s="255">
        <v>258</v>
      </c>
      <c r="J14" s="235">
        <v>503</v>
      </c>
      <c r="K14" s="236">
        <v>6</v>
      </c>
      <c r="L14" s="237">
        <v>832</v>
      </c>
      <c r="M14" s="235">
        <v>310</v>
      </c>
      <c r="N14" s="237">
        <v>27</v>
      </c>
      <c r="O14" s="235">
        <v>208</v>
      </c>
      <c r="P14" s="236">
        <v>39</v>
      </c>
      <c r="Q14" s="353">
        <v>264</v>
      </c>
    </row>
    <row r="15" spans="1:17" ht="15.75">
      <c r="A15" s="72" t="s">
        <v>171</v>
      </c>
      <c r="B15" s="235">
        <v>108</v>
      </c>
      <c r="C15" s="236">
        <v>0</v>
      </c>
      <c r="D15" s="255">
        <v>118</v>
      </c>
      <c r="E15" s="235">
        <v>30</v>
      </c>
      <c r="F15" s="237">
        <v>0</v>
      </c>
      <c r="G15" s="235">
        <v>40</v>
      </c>
      <c r="H15" s="236">
        <v>14</v>
      </c>
      <c r="I15" s="255">
        <v>62</v>
      </c>
      <c r="J15" s="235">
        <v>224</v>
      </c>
      <c r="K15" s="236">
        <v>0</v>
      </c>
      <c r="L15" s="237">
        <v>165</v>
      </c>
      <c r="M15" s="235">
        <v>91</v>
      </c>
      <c r="N15" s="237">
        <v>4</v>
      </c>
      <c r="O15" s="235">
        <v>47</v>
      </c>
      <c r="P15" s="236">
        <v>6</v>
      </c>
      <c r="Q15" s="353">
        <v>75</v>
      </c>
    </row>
    <row r="16" spans="1:17" ht="15.75">
      <c r="A16" s="73" t="s">
        <v>172</v>
      </c>
      <c r="B16" s="235">
        <v>0</v>
      </c>
      <c r="C16" s="236">
        <v>0</v>
      </c>
      <c r="D16" s="255">
        <v>5</v>
      </c>
      <c r="E16" s="235">
        <v>1</v>
      </c>
      <c r="F16" s="237">
        <v>0</v>
      </c>
      <c r="G16" s="235">
        <v>2</v>
      </c>
      <c r="H16" s="236">
        <v>0</v>
      </c>
      <c r="I16" s="255">
        <v>2</v>
      </c>
      <c r="J16" s="235">
        <v>7</v>
      </c>
      <c r="K16" s="236">
        <v>0</v>
      </c>
      <c r="L16" s="237">
        <v>16</v>
      </c>
      <c r="M16" s="235">
        <v>2</v>
      </c>
      <c r="N16" s="237">
        <v>0</v>
      </c>
      <c r="O16" s="235">
        <v>2</v>
      </c>
      <c r="P16" s="236">
        <v>0</v>
      </c>
      <c r="Q16" s="353">
        <v>4</v>
      </c>
    </row>
    <row r="17" spans="1:17" ht="15.75">
      <c r="A17" s="72" t="s">
        <v>173</v>
      </c>
      <c r="B17" s="235">
        <v>21</v>
      </c>
      <c r="C17" s="236">
        <v>0</v>
      </c>
      <c r="D17" s="255">
        <v>75</v>
      </c>
      <c r="E17" s="235">
        <v>10</v>
      </c>
      <c r="F17" s="237">
        <v>4</v>
      </c>
      <c r="G17" s="235">
        <v>18</v>
      </c>
      <c r="H17" s="236">
        <v>3</v>
      </c>
      <c r="I17" s="255">
        <v>58</v>
      </c>
      <c r="J17" s="235">
        <v>21</v>
      </c>
      <c r="K17" s="236">
        <v>1</v>
      </c>
      <c r="L17" s="237">
        <v>98</v>
      </c>
      <c r="M17" s="235">
        <v>14</v>
      </c>
      <c r="N17" s="237">
        <v>3</v>
      </c>
      <c r="O17" s="235">
        <v>10</v>
      </c>
      <c r="P17" s="236">
        <v>5</v>
      </c>
      <c r="Q17" s="353">
        <v>69</v>
      </c>
    </row>
    <row r="18" spans="1:17" ht="15.75">
      <c r="A18" s="73" t="s">
        <v>174</v>
      </c>
      <c r="B18" s="235">
        <v>13</v>
      </c>
      <c r="C18" s="236">
        <v>0</v>
      </c>
      <c r="D18" s="255">
        <v>55</v>
      </c>
      <c r="E18" s="235">
        <v>15</v>
      </c>
      <c r="F18" s="237">
        <v>2</v>
      </c>
      <c r="G18" s="235">
        <v>10</v>
      </c>
      <c r="H18" s="236">
        <v>3</v>
      </c>
      <c r="I18" s="255">
        <v>45</v>
      </c>
      <c r="J18" s="235">
        <v>26</v>
      </c>
      <c r="K18" s="236">
        <v>1</v>
      </c>
      <c r="L18" s="237">
        <v>110</v>
      </c>
      <c r="M18" s="235">
        <v>21</v>
      </c>
      <c r="N18" s="237">
        <v>12</v>
      </c>
      <c r="O18" s="235">
        <v>5</v>
      </c>
      <c r="P18" s="236">
        <v>10</v>
      </c>
      <c r="Q18" s="353">
        <v>75</v>
      </c>
    </row>
    <row r="19" spans="1:17" ht="15.75">
      <c r="A19" s="72" t="s">
        <v>175</v>
      </c>
      <c r="B19" s="235">
        <v>4</v>
      </c>
      <c r="C19" s="236">
        <v>0</v>
      </c>
      <c r="D19" s="255">
        <v>3</v>
      </c>
      <c r="E19" s="235">
        <v>1</v>
      </c>
      <c r="F19" s="237">
        <v>0</v>
      </c>
      <c r="G19" s="235">
        <v>1</v>
      </c>
      <c r="H19" s="236">
        <v>1</v>
      </c>
      <c r="I19" s="255">
        <v>5</v>
      </c>
      <c r="J19" s="235">
        <v>2</v>
      </c>
      <c r="K19" s="236">
        <v>1</v>
      </c>
      <c r="L19" s="237">
        <v>10</v>
      </c>
      <c r="M19" s="235">
        <v>5</v>
      </c>
      <c r="N19" s="237">
        <v>0</v>
      </c>
      <c r="O19" s="235">
        <v>3</v>
      </c>
      <c r="P19" s="236">
        <v>0</v>
      </c>
      <c r="Q19" s="353">
        <v>2</v>
      </c>
    </row>
    <row r="20" spans="1:17" ht="15.75">
      <c r="A20" s="73" t="s">
        <v>176</v>
      </c>
      <c r="B20" s="235">
        <v>5</v>
      </c>
      <c r="C20" s="236">
        <v>0</v>
      </c>
      <c r="D20" s="255">
        <v>1</v>
      </c>
      <c r="E20" s="235">
        <v>2</v>
      </c>
      <c r="F20" s="237">
        <v>0</v>
      </c>
      <c r="G20" s="235">
        <v>4</v>
      </c>
      <c r="H20" s="236">
        <v>0</v>
      </c>
      <c r="I20" s="255">
        <v>6</v>
      </c>
      <c r="J20" s="235">
        <v>8</v>
      </c>
      <c r="K20" s="236">
        <v>0</v>
      </c>
      <c r="L20" s="237">
        <v>4</v>
      </c>
      <c r="M20" s="235">
        <v>5</v>
      </c>
      <c r="N20" s="237">
        <v>0</v>
      </c>
      <c r="O20" s="235">
        <v>0</v>
      </c>
      <c r="P20" s="236">
        <v>0</v>
      </c>
      <c r="Q20" s="353">
        <v>2</v>
      </c>
    </row>
    <row r="21" spans="1:17" ht="15.75">
      <c r="A21" s="72" t="s">
        <v>177</v>
      </c>
      <c r="B21" s="235">
        <v>5</v>
      </c>
      <c r="C21" s="236">
        <v>0</v>
      </c>
      <c r="D21" s="255">
        <v>7</v>
      </c>
      <c r="E21" s="235">
        <v>0</v>
      </c>
      <c r="F21" s="237">
        <v>0</v>
      </c>
      <c r="G21" s="235">
        <v>0</v>
      </c>
      <c r="H21" s="236">
        <v>0</v>
      </c>
      <c r="I21" s="255">
        <v>2</v>
      </c>
      <c r="J21" s="235">
        <v>14</v>
      </c>
      <c r="K21" s="236">
        <v>0</v>
      </c>
      <c r="L21" s="237">
        <v>7</v>
      </c>
      <c r="M21" s="235">
        <v>4</v>
      </c>
      <c r="N21" s="237">
        <v>0</v>
      </c>
      <c r="O21" s="235">
        <v>1</v>
      </c>
      <c r="P21" s="236">
        <v>0</v>
      </c>
      <c r="Q21" s="353">
        <v>850</v>
      </c>
    </row>
    <row r="22" spans="1:17" ht="15.75">
      <c r="A22" s="73" t="s">
        <v>178</v>
      </c>
      <c r="B22" s="235">
        <v>2</v>
      </c>
      <c r="C22" s="236">
        <v>0</v>
      </c>
      <c r="D22" s="255">
        <v>9</v>
      </c>
      <c r="E22" s="235">
        <v>2</v>
      </c>
      <c r="F22" s="237">
        <v>0</v>
      </c>
      <c r="G22" s="235">
        <v>3</v>
      </c>
      <c r="H22" s="236">
        <v>4</v>
      </c>
      <c r="I22" s="255">
        <v>4</v>
      </c>
      <c r="J22" s="235">
        <v>12</v>
      </c>
      <c r="K22" s="236">
        <v>0</v>
      </c>
      <c r="L22" s="237">
        <v>12</v>
      </c>
      <c r="M22" s="235">
        <v>3</v>
      </c>
      <c r="N22" s="237">
        <v>3</v>
      </c>
      <c r="O22" s="235">
        <v>2</v>
      </c>
      <c r="P22" s="236">
        <v>1</v>
      </c>
      <c r="Q22" s="353">
        <v>26</v>
      </c>
    </row>
    <row r="23" spans="1:17" ht="15.75">
      <c r="A23" s="72" t="s">
        <v>179</v>
      </c>
      <c r="B23" s="235">
        <v>7</v>
      </c>
      <c r="C23" s="236">
        <v>0</v>
      </c>
      <c r="D23" s="255">
        <v>7</v>
      </c>
      <c r="E23" s="235">
        <v>3</v>
      </c>
      <c r="F23" s="237">
        <v>1</v>
      </c>
      <c r="G23" s="235">
        <v>1</v>
      </c>
      <c r="H23" s="236">
        <v>2</v>
      </c>
      <c r="I23" s="255">
        <v>4</v>
      </c>
      <c r="J23" s="235">
        <v>8</v>
      </c>
      <c r="K23" s="236">
        <v>0</v>
      </c>
      <c r="L23" s="237">
        <v>18</v>
      </c>
      <c r="M23" s="235">
        <v>3</v>
      </c>
      <c r="N23" s="237">
        <v>1</v>
      </c>
      <c r="O23" s="235">
        <v>1</v>
      </c>
      <c r="P23" s="236">
        <v>0</v>
      </c>
      <c r="Q23" s="353">
        <v>1</v>
      </c>
    </row>
    <row r="24" spans="1:17" ht="15.75">
      <c r="A24" s="73" t="s">
        <v>180</v>
      </c>
      <c r="B24" s="235">
        <v>118</v>
      </c>
      <c r="C24" s="236">
        <v>2</v>
      </c>
      <c r="D24" s="255">
        <v>94</v>
      </c>
      <c r="E24" s="235">
        <v>32</v>
      </c>
      <c r="F24" s="237">
        <v>2</v>
      </c>
      <c r="G24" s="235">
        <v>68</v>
      </c>
      <c r="H24" s="236">
        <v>18</v>
      </c>
      <c r="I24" s="255">
        <v>43</v>
      </c>
      <c r="J24" s="235">
        <v>149</v>
      </c>
      <c r="K24" s="236">
        <v>1</v>
      </c>
      <c r="L24" s="237">
        <v>60</v>
      </c>
      <c r="M24" s="235">
        <v>70</v>
      </c>
      <c r="N24" s="237">
        <v>17</v>
      </c>
      <c r="O24" s="235">
        <v>46</v>
      </c>
      <c r="P24" s="236">
        <v>18</v>
      </c>
      <c r="Q24" s="353">
        <v>45</v>
      </c>
    </row>
    <row r="25" spans="1:17" ht="15.75">
      <c r="A25" s="72" t="s">
        <v>181</v>
      </c>
      <c r="B25" s="235">
        <v>3</v>
      </c>
      <c r="C25" s="236">
        <v>4</v>
      </c>
      <c r="D25" s="255">
        <v>18</v>
      </c>
      <c r="E25" s="235">
        <v>5</v>
      </c>
      <c r="F25" s="237">
        <v>1</v>
      </c>
      <c r="G25" s="235">
        <v>6</v>
      </c>
      <c r="H25" s="236">
        <v>3</v>
      </c>
      <c r="I25" s="255">
        <v>15</v>
      </c>
      <c r="J25" s="235">
        <v>20</v>
      </c>
      <c r="K25" s="236">
        <v>1</v>
      </c>
      <c r="L25" s="237">
        <v>22</v>
      </c>
      <c r="M25" s="235">
        <v>8</v>
      </c>
      <c r="N25" s="237">
        <v>3</v>
      </c>
      <c r="O25" s="235">
        <v>4</v>
      </c>
      <c r="P25" s="236">
        <v>3</v>
      </c>
      <c r="Q25" s="353">
        <v>8</v>
      </c>
    </row>
    <row r="26" spans="1:17" ht="15.75">
      <c r="A26" s="73" t="s">
        <v>182</v>
      </c>
      <c r="B26" s="235">
        <v>4</v>
      </c>
      <c r="C26" s="236">
        <v>2</v>
      </c>
      <c r="D26" s="255">
        <v>9</v>
      </c>
      <c r="E26" s="235">
        <v>1</v>
      </c>
      <c r="F26" s="237">
        <v>1</v>
      </c>
      <c r="G26" s="235">
        <v>0</v>
      </c>
      <c r="H26" s="236">
        <v>1</v>
      </c>
      <c r="I26" s="255">
        <v>4</v>
      </c>
      <c r="J26" s="235">
        <v>3</v>
      </c>
      <c r="K26" s="236">
        <v>0</v>
      </c>
      <c r="L26" s="237">
        <v>2</v>
      </c>
      <c r="M26" s="235">
        <v>2</v>
      </c>
      <c r="N26" s="237">
        <v>0</v>
      </c>
      <c r="O26" s="235">
        <v>1</v>
      </c>
      <c r="P26" s="236">
        <v>1</v>
      </c>
      <c r="Q26" s="353">
        <v>3</v>
      </c>
    </row>
    <row r="27" spans="1:17" ht="15.75">
      <c r="A27" s="72" t="s">
        <v>183</v>
      </c>
      <c r="B27" s="235">
        <v>5</v>
      </c>
      <c r="C27" s="236">
        <v>1</v>
      </c>
      <c r="D27" s="255">
        <v>9</v>
      </c>
      <c r="E27" s="235">
        <v>1</v>
      </c>
      <c r="F27" s="237">
        <v>0</v>
      </c>
      <c r="G27" s="235">
        <v>2</v>
      </c>
      <c r="H27" s="236">
        <v>2</v>
      </c>
      <c r="I27" s="255">
        <v>10</v>
      </c>
      <c r="J27" s="235">
        <v>21</v>
      </c>
      <c r="K27" s="236">
        <v>0</v>
      </c>
      <c r="L27" s="237">
        <v>96</v>
      </c>
      <c r="M27" s="235">
        <v>12</v>
      </c>
      <c r="N27" s="237">
        <v>1</v>
      </c>
      <c r="O27" s="235">
        <v>2</v>
      </c>
      <c r="P27" s="236">
        <v>0</v>
      </c>
      <c r="Q27" s="353">
        <v>11</v>
      </c>
    </row>
    <row r="28" spans="1:17" ht="15.75">
      <c r="A28" s="73" t="s">
        <v>184</v>
      </c>
      <c r="B28" s="235">
        <v>26</v>
      </c>
      <c r="C28" s="236">
        <v>1</v>
      </c>
      <c r="D28" s="255">
        <v>65</v>
      </c>
      <c r="E28" s="235">
        <v>8</v>
      </c>
      <c r="F28" s="237">
        <v>0</v>
      </c>
      <c r="G28" s="235">
        <v>21</v>
      </c>
      <c r="H28" s="236">
        <v>3</v>
      </c>
      <c r="I28" s="255">
        <v>18</v>
      </c>
      <c r="J28" s="235">
        <v>35</v>
      </c>
      <c r="K28" s="236">
        <v>2</v>
      </c>
      <c r="L28" s="237">
        <v>83</v>
      </c>
      <c r="M28" s="235">
        <v>14</v>
      </c>
      <c r="N28" s="237">
        <v>1</v>
      </c>
      <c r="O28" s="235">
        <v>21</v>
      </c>
      <c r="P28" s="236">
        <v>8</v>
      </c>
      <c r="Q28" s="353">
        <v>20</v>
      </c>
    </row>
    <row r="29" spans="1:17" ht="15.75">
      <c r="A29" s="72" t="s">
        <v>185</v>
      </c>
      <c r="B29" s="235">
        <v>35</v>
      </c>
      <c r="C29" s="236">
        <v>1</v>
      </c>
      <c r="D29" s="255">
        <v>32</v>
      </c>
      <c r="E29" s="235">
        <v>7</v>
      </c>
      <c r="F29" s="237">
        <v>2</v>
      </c>
      <c r="G29" s="235">
        <v>14</v>
      </c>
      <c r="H29" s="236">
        <v>5</v>
      </c>
      <c r="I29" s="255">
        <v>6</v>
      </c>
      <c r="J29" s="235">
        <v>60</v>
      </c>
      <c r="K29" s="236">
        <v>3</v>
      </c>
      <c r="L29" s="237">
        <v>17</v>
      </c>
      <c r="M29" s="235">
        <v>7</v>
      </c>
      <c r="N29" s="237">
        <v>3</v>
      </c>
      <c r="O29" s="235">
        <v>2</v>
      </c>
      <c r="P29" s="236">
        <v>1</v>
      </c>
      <c r="Q29" s="353">
        <v>0</v>
      </c>
    </row>
    <row r="30" spans="1:17" ht="15.75">
      <c r="A30" s="73" t="s">
        <v>186</v>
      </c>
      <c r="B30" s="235">
        <v>7</v>
      </c>
      <c r="C30" s="236">
        <v>0</v>
      </c>
      <c r="D30" s="255">
        <v>15</v>
      </c>
      <c r="E30" s="235">
        <v>6</v>
      </c>
      <c r="F30" s="237">
        <v>1</v>
      </c>
      <c r="G30" s="235">
        <v>3</v>
      </c>
      <c r="H30" s="236">
        <v>8</v>
      </c>
      <c r="I30" s="255">
        <v>7</v>
      </c>
      <c r="J30" s="235">
        <v>11</v>
      </c>
      <c r="K30" s="236">
        <v>1</v>
      </c>
      <c r="L30" s="237">
        <v>19</v>
      </c>
      <c r="M30" s="235">
        <v>9</v>
      </c>
      <c r="N30" s="237">
        <v>4</v>
      </c>
      <c r="O30" s="235">
        <v>4</v>
      </c>
      <c r="P30" s="236">
        <v>6</v>
      </c>
      <c r="Q30" s="353">
        <v>24</v>
      </c>
    </row>
    <row r="31" spans="1:17" ht="15.75">
      <c r="A31" s="72" t="s">
        <v>187</v>
      </c>
      <c r="B31" s="235">
        <v>8</v>
      </c>
      <c r="C31" s="236">
        <v>0</v>
      </c>
      <c r="D31" s="255">
        <v>11</v>
      </c>
      <c r="E31" s="235">
        <v>4</v>
      </c>
      <c r="F31" s="237">
        <v>0</v>
      </c>
      <c r="G31" s="235">
        <v>8</v>
      </c>
      <c r="H31" s="236">
        <v>0</v>
      </c>
      <c r="I31" s="255">
        <v>3</v>
      </c>
      <c r="J31" s="235">
        <v>22</v>
      </c>
      <c r="K31" s="236">
        <v>2</v>
      </c>
      <c r="L31" s="237">
        <v>27</v>
      </c>
      <c r="M31" s="235">
        <v>0</v>
      </c>
      <c r="N31" s="237">
        <v>4</v>
      </c>
      <c r="O31" s="235">
        <v>4</v>
      </c>
      <c r="P31" s="236">
        <v>2</v>
      </c>
      <c r="Q31" s="353">
        <v>1</v>
      </c>
    </row>
    <row r="32" spans="1:17" ht="15.75">
      <c r="A32" s="73" t="s">
        <v>188</v>
      </c>
      <c r="B32" s="235">
        <v>2</v>
      </c>
      <c r="C32" s="236">
        <v>0</v>
      </c>
      <c r="D32" s="255">
        <v>24</v>
      </c>
      <c r="E32" s="235">
        <v>0</v>
      </c>
      <c r="F32" s="237">
        <v>0</v>
      </c>
      <c r="G32" s="235">
        <v>2</v>
      </c>
      <c r="H32" s="236">
        <v>1</v>
      </c>
      <c r="I32" s="255">
        <v>61</v>
      </c>
      <c r="J32" s="235">
        <v>8</v>
      </c>
      <c r="K32" s="236">
        <v>0</v>
      </c>
      <c r="L32" s="237">
        <v>22</v>
      </c>
      <c r="M32" s="235">
        <v>2</v>
      </c>
      <c r="N32" s="237">
        <v>0</v>
      </c>
      <c r="O32" s="235">
        <v>0</v>
      </c>
      <c r="P32" s="236">
        <v>0</v>
      </c>
      <c r="Q32" s="353">
        <v>5</v>
      </c>
    </row>
    <row r="33" spans="1:17" ht="15.75">
      <c r="A33" s="72" t="s">
        <v>189</v>
      </c>
      <c r="B33" s="235">
        <v>9</v>
      </c>
      <c r="C33" s="236">
        <v>0</v>
      </c>
      <c r="D33" s="255">
        <v>10</v>
      </c>
      <c r="E33" s="235">
        <v>4</v>
      </c>
      <c r="F33" s="237">
        <v>2</v>
      </c>
      <c r="G33" s="235">
        <v>5</v>
      </c>
      <c r="H33" s="236">
        <v>2</v>
      </c>
      <c r="I33" s="255">
        <v>2</v>
      </c>
      <c r="J33" s="235">
        <v>16</v>
      </c>
      <c r="K33" s="236">
        <v>2</v>
      </c>
      <c r="L33" s="237">
        <v>10</v>
      </c>
      <c r="M33" s="235">
        <v>14</v>
      </c>
      <c r="N33" s="237">
        <v>3</v>
      </c>
      <c r="O33" s="235">
        <v>13</v>
      </c>
      <c r="P33" s="236">
        <v>3</v>
      </c>
      <c r="Q33" s="353">
        <v>9</v>
      </c>
    </row>
    <row r="34" spans="1:17" ht="15.75">
      <c r="A34" s="73" t="s">
        <v>190</v>
      </c>
      <c r="B34" s="235">
        <v>28</v>
      </c>
      <c r="C34" s="236">
        <v>0</v>
      </c>
      <c r="D34" s="255">
        <v>92</v>
      </c>
      <c r="E34" s="235">
        <v>4</v>
      </c>
      <c r="F34" s="237">
        <v>0</v>
      </c>
      <c r="G34" s="235">
        <v>20</v>
      </c>
      <c r="H34" s="236">
        <v>2</v>
      </c>
      <c r="I34" s="255">
        <v>42</v>
      </c>
      <c r="J34" s="235">
        <v>47</v>
      </c>
      <c r="K34" s="236">
        <v>1</v>
      </c>
      <c r="L34" s="237">
        <v>160</v>
      </c>
      <c r="M34" s="235">
        <v>24</v>
      </c>
      <c r="N34" s="237">
        <v>0</v>
      </c>
      <c r="O34" s="235">
        <v>13</v>
      </c>
      <c r="P34" s="236">
        <v>4</v>
      </c>
      <c r="Q34" s="353">
        <v>48</v>
      </c>
    </row>
    <row r="35" spans="1:17" ht="15.75">
      <c r="A35" s="72" t="s">
        <v>191</v>
      </c>
      <c r="B35" s="235">
        <v>61</v>
      </c>
      <c r="C35" s="236">
        <v>1</v>
      </c>
      <c r="D35" s="255">
        <v>61</v>
      </c>
      <c r="E35" s="235">
        <v>13</v>
      </c>
      <c r="F35" s="237">
        <v>0</v>
      </c>
      <c r="G35" s="235">
        <v>12</v>
      </c>
      <c r="H35" s="236">
        <v>0</v>
      </c>
      <c r="I35" s="255">
        <v>18</v>
      </c>
      <c r="J35" s="235">
        <v>64</v>
      </c>
      <c r="K35" s="236">
        <v>0</v>
      </c>
      <c r="L35" s="237">
        <v>79</v>
      </c>
      <c r="M35" s="235">
        <v>22</v>
      </c>
      <c r="N35" s="237">
        <v>0</v>
      </c>
      <c r="O35" s="235">
        <v>19</v>
      </c>
      <c r="P35" s="236">
        <v>3</v>
      </c>
      <c r="Q35" s="353">
        <v>21</v>
      </c>
    </row>
    <row r="36" spans="1:17" ht="15.75">
      <c r="A36" s="73" t="s">
        <v>192</v>
      </c>
      <c r="B36" s="235">
        <v>5</v>
      </c>
      <c r="C36" s="236">
        <v>0</v>
      </c>
      <c r="D36" s="255">
        <v>16</v>
      </c>
      <c r="E36" s="235">
        <v>3</v>
      </c>
      <c r="F36" s="237">
        <v>0</v>
      </c>
      <c r="G36" s="235">
        <v>5</v>
      </c>
      <c r="H36" s="236">
        <v>0</v>
      </c>
      <c r="I36" s="255">
        <v>1</v>
      </c>
      <c r="J36" s="235">
        <v>6</v>
      </c>
      <c r="K36" s="236">
        <v>1</v>
      </c>
      <c r="L36" s="237">
        <v>20</v>
      </c>
      <c r="M36" s="235">
        <v>9</v>
      </c>
      <c r="N36" s="237">
        <v>1</v>
      </c>
      <c r="O36" s="235">
        <v>0</v>
      </c>
      <c r="P36" s="236">
        <v>2</v>
      </c>
      <c r="Q36" s="353">
        <v>4</v>
      </c>
    </row>
    <row r="37" spans="1:17" ht="15.75">
      <c r="A37" s="72" t="s">
        <v>193</v>
      </c>
      <c r="B37" s="235">
        <v>2</v>
      </c>
      <c r="C37" s="236">
        <v>2</v>
      </c>
      <c r="D37" s="255">
        <v>8</v>
      </c>
      <c r="E37" s="235">
        <v>1</v>
      </c>
      <c r="F37" s="237">
        <v>0</v>
      </c>
      <c r="G37" s="235">
        <v>0</v>
      </c>
      <c r="H37" s="236">
        <v>1</v>
      </c>
      <c r="I37" s="255">
        <v>0</v>
      </c>
      <c r="J37" s="235">
        <v>1</v>
      </c>
      <c r="K37" s="236">
        <v>0</v>
      </c>
      <c r="L37" s="237">
        <v>6</v>
      </c>
      <c r="M37" s="235">
        <v>1</v>
      </c>
      <c r="N37" s="237">
        <v>1</v>
      </c>
      <c r="O37" s="235">
        <v>0</v>
      </c>
      <c r="P37" s="236">
        <v>0</v>
      </c>
      <c r="Q37" s="353">
        <v>2</v>
      </c>
    </row>
    <row r="38" spans="1:17" ht="15.75">
      <c r="A38" s="73" t="s">
        <v>194</v>
      </c>
      <c r="B38" s="235">
        <v>4</v>
      </c>
      <c r="C38" s="236">
        <v>0</v>
      </c>
      <c r="D38" s="255">
        <v>5</v>
      </c>
      <c r="E38" s="235">
        <v>0</v>
      </c>
      <c r="F38" s="237">
        <v>0</v>
      </c>
      <c r="G38" s="235">
        <v>0</v>
      </c>
      <c r="H38" s="236">
        <v>0</v>
      </c>
      <c r="I38" s="255">
        <v>1</v>
      </c>
      <c r="J38" s="235">
        <v>9</v>
      </c>
      <c r="K38" s="236">
        <v>0</v>
      </c>
      <c r="L38" s="237">
        <v>2</v>
      </c>
      <c r="M38" s="235">
        <v>0</v>
      </c>
      <c r="N38" s="237">
        <v>0</v>
      </c>
      <c r="O38" s="235">
        <v>1</v>
      </c>
      <c r="P38" s="236">
        <v>0</v>
      </c>
      <c r="Q38" s="353">
        <v>1</v>
      </c>
    </row>
    <row r="39" spans="1:17" ht="15.75">
      <c r="A39" s="72" t="s">
        <v>195</v>
      </c>
      <c r="B39" s="235">
        <v>29</v>
      </c>
      <c r="C39" s="236">
        <v>0</v>
      </c>
      <c r="D39" s="255">
        <v>65</v>
      </c>
      <c r="E39" s="235">
        <v>11</v>
      </c>
      <c r="F39" s="237">
        <v>2</v>
      </c>
      <c r="G39" s="235">
        <v>15</v>
      </c>
      <c r="H39" s="236">
        <v>1</v>
      </c>
      <c r="I39" s="255">
        <v>47</v>
      </c>
      <c r="J39" s="235">
        <v>48</v>
      </c>
      <c r="K39" s="236">
        <v>1</v>
      </c>
      <c r="L39" s="237">
        <v>39</v>
      </c>
      <c r="M39" s="235">
        <v>21</v>
      </c>
      <c r="N39" s="237">
        <v>2</v>
      </c>
      <c r="O39" s="235">
        <v>11</v>
      </c>
      <c r="P39" s="236">
        <v>2</v>
      </c>
      <c r="Q39" s="353">
        <v>63</v>
      </c>
    </row>
    <row r="40" spans="1:17" ht="15.75">
      <c r="A40" s="73" t="s">
        <v>196</v>
      </c>
      <c r="B40" s="235">
        <v>10</v>
      </c>
      <c r="C40" s="236">
        <v>2</v>
      </c>
      <c r="D40" s="255">
        <v>14</v>
      </c>
      <c r="E40" s="235">
        <v>7</v>
      </c>
      <c r="F40" s="237">
        <v>1</v>
      </c>
      <c r="G40" s="235">
        <v>6</v>
      </c>
      <c r="H40" s="236">
        <v>2</v>
      </c>
      <c r="I40" s="255">
        <v>14</v>
      </c>
      <c r="J40" s="235">
        <v>17</v>
      </c>
      <c r="K40" s="236">
        <v>0</v>
      </c>
      <c r="L40" s="237">
        <v>15</v>
      </c>
      <c r="M40" s="235">
        <v>10</v>
      </c>
      <c r="N40" s="237">
        <v>5</v>
      </c>
      <c r="O40" s="235">
        <v>2</v>
      </c>
      <c r="P40" s="236">
        <v>5</v>
      </c>
      <c r="Q40" s="353">
        <v>7</v>
      </c>
    </row>
    <row r="41" spans="1:17" ht="15.75">
      <c r="A41" s="72" t="s">
        <v>372</v>
      </c>
      <c r="B41" s="235">
        <v>53</v>
      </c>
      <c r="C41" s="236">
        <v>0</v>
      </c>
      <c r="D41" s="255">
        <v>50</v>
      </c>
      <c r="E41" s="235">
        <v>17</v>
      </c>
      <c r="F41" s="237">
        <v>2</v>
      </c>
      <c r="G41" s="235">
        <v>29</v>
      </c>
      <c r="H41" s="236">
        <v>4</v>
      </c>
      <c r="I41" s="255">
        <v>29</v>
      </c>
      <c r="J41" s="235">
        <v>82</v>
      </c>
      <c r="K41" s="236">
        <v>1</v>
      </c>
      <c r="L41" s="237">
        <v>62</v>
      </c>
      <c r="M41" s="235">
        <v>58</v>
      </c>
      <c r="N41" s="237">
        <v>3</v>
      </c>
      <c r="O41" s="235">
        <v>17</v>
      </c>
      <c r="P41" s="236">
        <v>4</v>
      </c>
      <c r="Q41" s="353">
        <v>24</v>
      </c>
    </row>
    <row r="42" spans="1:17" ht="15.75">
      <c r="A42" s="73" t="s">
        <v>197</v>
      </c>
      <c r="B42" s="235">
        <v>1317</v>
      </c>
      <c r="C42" s="236">
        <v>2</v>
      </c>
      <c r="D42" s="255">
        <v>2059</v>
      </c>
      <c r="E42" s="235">
        <v>583</v>
      </c>
      <c r="F42" s="237">
        <v>6</v>
      </c>
      <c r="G42" s="235">
        <v>1175</v>
      </c>
      <c r="H42" s="236">
        <v>25</v>
      </c>
      <c r="I42" s="255">
        <v>1786</v>
      </c>
      <c r="J42" s="235">
        <v>1649</v>
      </c>
      <c r="K42" s="236">
        <v>2</v>
      </c>
      <c r="L42" s="237">
        <v>1885</v>
      </c>
      <c r="M42" s="235">
        <v>1368</v>
      </c>
      <c r="N42" s="237">
        <v>29</v>
      </c>
      <c r="O42" s="235">
        <v>876</v>
      </c>
      <c r="P42" s="236">
        <v>32</v>
      </c>
      <c r="Q42" s="353">
        <v>827</v>
      </c>
    </row>
    <row r="43" spans="1:17" ht="15.75">
      <c r="A43" s="72" t="s">
        <v>198</v>
      </c>
      <c r="B43" s="235">
        <v>185</v>
      </c>
      <c r="C43" s="236">
        <v>4</v>
      </c>
      <c r="D43" s="255">
        <v>190</v>
      </c>
      <c r="E43" s="235">
        <v>103</v>
      </c>
      <c r="F43" s="237">
        <v>4</v>
      </c>
      <c r="G43" s="235">
        <v>177</v>
      </c>
      <c r="H43" s="236">
        <v>13</v>
      </c>
      <c r="I43" s="255">
        <v>81</v>
      </c>
      <c r="J43" s="235">
        <v>297</v>
      </c>
      <c r="K43" s="236">
        <v>1</v>
      </c>
      <c r="L43" s="237">
        <v>204</v>
      </c>
      <c r="M43" s="235">
        <v>236</v>
      </c>
      <c r="N43" s="237">
        <v>13</v>
      </c>
      <c r="O43" s="235">
        <v>122</v>
      </c>
      <c r="P43" s="236">
        <v>22</v>
      </c>
      <c r="Q43" s="353">
        <v>125</v>
      </c>
    </row>
    <row r="44" spans="1:17" ht="15.75">
      <c r="A44" s="73" t="s">
        <v>199</v>
      </c>
      <c r="B44" s="235">
        <v>4</v>
      </c>
      <c r="C44" s="236">
        <v>0</v>
      </c>
      <c r="D44" s="255">
        <v>4</v>
      </c>
      <c r="E44" s="235">
        <v>1</v>
      </c>
      <c r="F44" s="237">
        <v>0</v>
      </c>
      <c r="G44" s="235">
        <v>1</v>
      </c>
      <c r="H44" s="236">
        <v>0</v>
      </c>
      <c r="I44" s="255">
        <v>2</v>
      </c>
      <c r="J44" s="235">
        <v>2</v>
      </c>
      <c r="K44" s="236">
        <v>0</v>
      </c>
      <c r="L44" s="237">
        <v>2</v>
      </c>
      <c r="M44" s="235">
        <v>2</v>
      </c>
      <c r="N44" s="237">
        <v>0</v>
      </c>
      <c r="O44" s="235">
        <v>1</v>
      </c>
      <c r="P44" s="236">
        <v>2</v>
      </c>
      <c r="Q44" s="353">
        <v>3</v>
      </c>
    </row>
    <row r="45" spans="1:17" ht="15.75">
      <c r="A45" s="72" t="s">
        <v>200</v>
      </c>
      <c r="B45" s="235">
        <v>4</v>
      </c>
      <c r="C45" s="236">
        <v>1</v>
      </c>
      <c r="D45" s="255">
        <v>20</v>
      </c>
      <c r="E45" s="235">
        <v>4</v>
      </c>
      <c r="F45" s="237">
        <v>0</v>
      </c>
      <c r="G45" s="235">
        <v>7</v>
      </c>
      <c r="H45" s="236">
        <v>3</v>
      </c>
      <c r="I45" s="255">
        <v>4</v>
      </c>
      <c r="J45" s="235">
        <v>8</v>
      </c>
      <c r="K45" s="236">
        <v>0</v>
      </c>
      <c r="L45" s="237">
        <v>7</v>
      </c>
      <c r="M45" s="235">
        <v>10</v>
      </c>
      <c r="N45" s="237">
        <v>2</v>
      </c>
      <c r="O45" s="235">
        <v>1</v>
      </c>
      <c r="P45" s="236">
        <v>3</v>
      </c>
      <c r="Q45" s="353">
        <v>5</v>
      </c>
    </row>
    <row r="46" spans="1:17" ht="15.75">
      <c r="A46" s="73" t="s">
        <v>201</v>
      </c>
      <c r="B46" s="235">
        <v>47</v>
      </c>
      <c r="C46" s="236">
        <v>2</v>
      </c>
      <c r="D46" s="255">
        <v>33</v>
      </c>
      <c r="E46" s="235">
        <v>17</v>
      </c>
      <c r="F46" s="237">
        <v>6</v>
      </c>
      <c r="G46" s="235">
        <v>38</v>
      </c>
      <c r="H46" s="236">
        <v>2</v>
      </c>
      <c r="I46" s="255">
        <v>15</v>
      </c>
      <c r="J46" s="235">
        <v>52</v>
      </c>
      <c r="K46" s="236">
        <v>0</v>
      </c>
      <c r="L46" s="237">
        <v>34</v>
      </c>
      <c r="M46" s="235">
        <v>38</v>
      </c>
      <c r="N46" s="237">
        <v>7</v>
      </c>
      <c r="O46" s="235">
        <v>27</v>
      </c>
      <c r="P46" s="236">
        <v>4</v>
      </c>
      <c r="Q46" s="353">
        <v>18</v>
      </c>
    </row>
    <row r="47" spans="1:17" ht="15.75">
      <c r="A47" s="72" t="s">
        <v>202</v>
      </c>
      <c r="B47" s="235">
        <v>6</v>
      </c>
      <c r="C47" s="236">
        <v>0</v>
      </c>
      <c r="D47" s="255">
        <v>27</v>
      </c>
      <c r="E47" s="235">
        <v>0</v>
      </c>
      <c r="F47" s="237">
        <v>0</v>
      </c>
      <c r="G47" s="235">
        <v>4</v>
      </c>
      <c r="H47" s="236">
        <v>0</v>
      </c>
      <c r="I47" s="255">
        <v>14</v>
      </c>
      <c r="J47" s="235">
        <v>8</v>
      </c>
      <c r="K47" s="236">
        <v>0</v>
      </c>
      <c r="L47" s="237">
        <v>38</v>
      </c>
      <c r="M47" s="235">
        <v>1</v>
      </c>
      <c r="N47" s="237">
        <v>4</v>
      </c>
      <c r="O47" s="235">
        <v>0</v>
      </c>
      <c r="P47" s="236">
        <v>1</v>
      </c>
      <c r="Q47" s="353">
        <v>20</v>
      </c>
    </row>
    <row r="48" spans="1:17" ht="15.75">
      <c r="A48" s="73" t="s">
        <v>203</v>
      </c>
      <c r="B48" s="235">
        <v>2</v>
      </c>
      <c r="C48" s="236">
        <v>0</v>
      </c>
      <c r="D48" s="255">
        <v>7</v>
      </c>
      <c r="E48" s="235">
        <v>4</v>
      </c>
      <c r="F48" s="237">
        <v>0</v>
      </c>
      <c r="G48" s="235">
        <v>4</v>
      </c>
      <c r="H48" s="236">
        <v>1</v>
      </c>
      <c r="I48" s="255">
        <v>2</v>
      </c>
      <c r="J48" s="235">
        <v>5</v>
      </c>
      <c r="K48" s="236">
        <v>0</v>
      </c>
      <c r="L48" s="237">
        <v>6</v>
      </c>
      <c r="M48" s="235">
        <v>6</v>
      </c>
      <c r="N48" s="237">
        <v>0</v>
      </c>
      <c r="O48" s="235">
        <v>2</v>
      </c>
      <c r="P48" s="236">
        <v>2</v>
      </c>
      <c r="Q48" s="353">
        <v>4</v>
      </c>
    </row>
    <row r="49" spans="1:17" ht="15.75">
      <c r="A49" s="72" t="s">
        <v>204</v>
      </c>
      <c r="B49" s="235">
        <v>69</v>
      </c>
      <c r="C49" s="236">
        <v>0</v>
      </c>
      <c r="D49" s="255">
        <v>65</v>
      </c>
      <c r="E49" s="235">
        <v>23</v>
      </c>
      <c r="F49" s="237">
        <v>1</v>
      </c>
      <c r="G49" s="235">
        <v>33</v>
      </c>
      <c r="H49" s="236">
        <v>4</v>
      </c>
      <c r="I49" s="255">
        <v>19</v>
      </c>
      <c r="J49" s="235">
        <v>104</v>
      </c>
      <c r="K49" s="236">
        <v>5</v>
      </c>
      <c r="L49" s="237">
        <v>50</v>
      </c>
      <c r="M49" s="235">
        <v>41</v>
      </c>
      <c r="N49" s="237">
        <v>7</v>
      </c>
      <c r="O49" s="235">
        <v>30</v>
      </c>
      <c r="P49" s="236">
        <v>1</v>
      </c>
      <c r="Q49" s="353">
        <v>20</v>
      </c>
    </row>
    <row r="50" spans="1:17" ht="15.75">
      <c r="A50" s="73" t="s">
        <v>205</v>
      </c>
      <c r="B50" s="235">
        <v>57</v>
      </c>
      <c r="C50" s="236">
        <v>3</v>
      </c>
      <c r="D50" s="255">
        <v>81</v>
      </c>
      <c r="E50" s="235">
        <v>26</v>
      </c>
      <c r="F50" s="237">
        <v>3</v>
      </c>
      <c r="G50" s="235">
        <v>18</v>
      </c>
      <c r="H50" s="236">
        <v>13</v>
      </c>
      <c r="I50" s="255">
        <v>40</v>
      </c>
      <c r="J50" s="235">
        <v>96</v>
      </c>
      <c r="K50" s="236">
        <v>3</v>
      </c>
      <c r="L50" s="237">
        <v>98</v>
      </c>
      <c r="M50" s="235">
        <v>33</v>
      </c>
      <c r="N50" s="237">
        <v>9</v>
      </c>
      <c r="O50" s="235">
        <v>26</v>
      </c>
      <c r="P50" s="236">
        <v>18</v>
      </c>
      <c r="Q50" s="353">
        <v>43</v>
      </c>
    </row>
    <row r="51" spans="1:17" ht="15.75">
      <c r="A51" s="72" t="s">
        <v>206</v>
      </c>
      <c r="B51" s="235">
        <v>7</v>
      </c>
      <c r="C51" s="236">
        <v>0</v>
      </c>
      <c r="D51" s="255">
        <v>33</v>
      </c>
      <c r="E51" s="235">
        <v>2</v>
      </c>
      <c r="F51" s="237">
        <v>1</v>
      </c>
      <c r="G51" s="235">
        <v>11</v>
      </c>
      <c r="H51" s="236">
        <v>0</v>
      </c>
      <c r="I51" s="255">
        <v>8</v>
      </c>
      <c r="J51" s="235">
        <v>8</v>
      </c>
      <c r="K51" s="236">
        <v>0</v>
      </c>
      <c r="L51" s="237">
        <v>23</v>
      </c>
      <c r="M51" s="235">
        <v>5</v>
      </c>
      <c r="N51" s="237">
        <v>2</v>
      </c>
      <c r="O51" s="235">
        <v>3</v>
      </c>
      <c r="P51" s="236">
        <v>2</v>
      </c>
      <c r="Q51" s="353">
        <v>9</v>
      </c>
    </row>
    <row r="52" spans="1:17" ht="15.75">
      <c r="A52" s="73" t="s">
        <v>207</v>
      </c>
      <c r="B52" s="235">
        <v>16</v>
      </c>
      <c r="C52" s="236">
        <v>1</v>
      </c>
      <c r="D52" s="255">
        <v>26</v>
      </c>
      <c r="E52" s="235">
        <v>1</v>
      </c>
      <c r="F52" s="237">
        <v>0</v>
      </c>
      <c r="G52" s="235">
        <v>10</v>
      </c>
      <c r="H52" s="236">
        <v>2</v>
      </c>
      <c r="I52" s="255">
        <v>10</v>
      </c>
      <c r="J52" s="235">
        <v>20</v>
      </c>
      <c r="K52" s="236">
        <v>0</v>
      </c>
      <c r="L52" s="237">
        <v>28</v>
      </c>
      <c r="M52" s="235">
        <v>12</v>
      </c>
      <c r="N52" s="237">
        <v>0</v>
      </c>
      <c r="O52" s="235">
        <v>3</v>
      </c>
      <c r="P52" s="236">
        <v>1</v>
      </c>
      <c r="Q52" s="353">
        <v>12</v>
      </c>
    </row>
    <row r="53" spans="1:17" ht="15.75">
      <c r="A53" s="72" t="s">
        <v>208</v>
      </c>
      <c r="B53" s="235">
        <v>16</v>
      </c>
      <c r="C53" s="236">
        <v>0</v>
      </c>
      <c r="D53" s="255">
        <v>94</v>
      </c>
      <c r="E53" s="235">
        <v>6</v>
      </c>
      <c r="F53" s="237">
        <v>2</v>
      </c>
      <c r="G53" s="235">
        <v>13</v>
      </c>
      <c r="H53" s="236">
        <v>7</v>
      </c>
      <c r="I53" s="255">
        <v>26</v>
      </c>
      <c r="J53" s="235">
        <v>29</v>
      </c>
      <c r="K53" s="236">
        <v>3</v>
      </c>
      <c r="L53" s="237">
        <v>95</v>
      </c>
      <c r="M53" s="235">
        <v>11</v>
      </c>
      <c r="N53" s="237">
        <v>4</v>
      </c>
      <c r="O53" s="235">
        <v>7</v>
      </c>
      <c r="P53" s="236">
        <v>5</v>
      </c>
      <c r="Q53" s="353">
        <v>28</v>
      </c>
    </row>
    <row r="54" spans="1:17" ht="15.75">
      <c r="A54" s="73" t="s">
        <v>209</v>
      </c>
      <c r="B54" s="235">
        <v>6</v>
      </c>
      <c r="C54" s="236">
        <v>1</v>
      </c>
      <c r="D54" s="255">
        <v>53</v>
      </c>
      <c r="E54" s="235">
        <v>6</v>
      </c>
      <c r="F54" s="237">
        <v>0</v>
      </c>
      <c r="G54" s="235">
        <v>8</v>
      </c>
      <c r="H54" s="236">
        <v>3</v>
      </c>
      <c r="I54" s="255">
        <v>46</v>
      </c>
      <c r="J54" s="235">
        <v>28</v>
      </c>
      <c r="K54" s="236">
        <v>1</v>
      </c>
      <c r="L54" s="237">
        <v>45</v>
      </c>
      <c r="M54" s="235">
        <v>5</v>
      </c>
      <c r="N54" s="237">
        <v>0</v>
      </c>
      <c r="O54" s="235">
        <v>3</v>
      </c>
      <c r="P54" s="236">
        <v>3</v>
      </c>
      <c r="Q54" s="353">
        <v>18</v>
      </c>
    </row>
    <row r="55" spans="1:17" ht="15.75">
      <c r="A55" s="72" t="s">
        <v>210</v>
      </c>
      <c r="B55" s="235">
        <v>25</v>
      </c>
      <c r="C55" s="236">
        <v>2</v>
      </c>
      <c r="D55" s="255">
        <v>13</v>
      </c>
      <c r="E55" s="235">
        <v>0</v>
      </c>
      <c r="F55" s="237">
        <v>0</v>
      </c>
      <c r="G55" s="235">
        <v>0</v>
      </c>
      <c r="H55" s="236">
        <v>3</v>
      </c>
      <c r="I55" s="255">
        <v>1</v>
      </c>
      <c r="J55" s="235">
        <v>32</v>
      </c>
      <c r="K55" s="236">
        <v>3</v>
      </c>
      <c r="L55" s="237">
        <v>11</v>
      </c>
      <c r="M55" s="235">
        <v>1</v>
      </c>
      <c r="N55" s="237">
        <v>1</v>
      </c>
      <c r="O55" s="235">
        <v>1</v>
      </c>
      <c r="P55" s="236">
        <v>2</v>
      </c>
      <c r="Q55" s="353">
        <v>0</v>
      </c>
    </row>
    <row r="56" spans="1:17" ht="15.75">
      <c r="A56" s="73" t="s">
        <v>211</v>
      </c>
      <c r="B56" s="235">
        <v>30</v>
      </c>
      <c r="C56" s="236">
        <v>2</v>
      </c>
      <c r="D56" s="255">
        <v>85</v>
      </c>
      <c r="E56" s="235">
        <v>15</v>
      </c>
      <c r="F56" s="237">
        <v>0</v>
      </c>
      <c r="G56" s="235">
        <v>25</v>
      </c>
      <c r="H56" s="236">
        <v>1</v>
      </c>
      <c r="I56" s="255">
        <v>20</v>
      </c>
      <c r="J56" s="235">
        <v>37</v>
      </c>
      <c r="K56" s="236">
        <v>0</v>
      </c>
      <c r="L56" s="237">
        <v>104</v>
      </c>
      <c r="M56" s="235">
        <v>23</v>
      </c>
      <c r="N56" s="237">
        <v>0</v>
      </c>
      <c r="O56" s="235">
        <v>18</v>
      </c>
      <c r="P56" s="236">
        <v>3</v>
      </c>
      <c r="Q56" s="353">
        <v>48</v>
      </c>
    </row>
    <row r="57" spans="1:17" ht="15.75">
      <c r="A57" s="72" t="s">
        <v>212</v>
      </c>
      <c r="B57" s="235">
        <v>5</v>
      </c>
      <c r="C57" s="236">
        <v>1</v>
      </c>
      <c r="D57" s="255">
        <v>1</v>
      </c>
      <c r="E57" s="235">
        <v>2</v>
      </c>
      <c r="F57" s="237">
        <v>1</v>
      </c>
      <c r="G57" s="235">
        <v>2</v>
      </c>
      <c r="H57" s="236">
        <v>3</v>
      </c>
      <c r="I57" s="255">
        <v>3</v>
      </c>
      <c r="J57" s="235">
        <v>8</v>
      </c>
      <c r="K57" s="236">
        <v>3</v>
      </c>
      <c r="L57" s="237">
        <v>1</v>
      </c>
      <c r="M57" s="235">
        <v>2</v>
      </c>
      <c r="N57" s="237">
        <v>3</v>
      </c>
      <c r="O57" s="235">
        <v>1</v>
      </c>
      <c r="P57" s="236">
        <v>1</v>
      </c>
      <c r="Q57" s="353">
        <v>2</v>
      </c>
    </row>
    <row r="58" spans="1:17" ht="15.75">
      <c r="A58" s="73" t="s">
        <v>213</v>
      </c>
      <c r="B58" s="235">
        <v>8</v>
      </c>
      <c r="C58" s="236">
        <v>3</v>
      </c>
      <c r="D58" s="255">
        <v>15</v>
      </c>
      <c r="E58" s="235">
        <v>1</v>
      </c>
      <c r="F58" s="237">
        <v>1</v>
      </c>
      <c r="G58" s="235">
        <v>4</v>
      </c>
      <c r="H58" s="236">
        <v>9</v>
      </c>
      <c r="I58" s="255">
        <v>6</v>
      </c>
      <c r="J58" s="235">
        <v>18</v>
      </c>
      <c r="K58" s="236">
        <v>7</v>
      </c>
      <c r="L58" s="237">
        <v>27</v>
      </c>
      <c r="M58" s="235">
        <v>5</v>
      </c>
      <c r="N58" s="237">
        <v>2</v>
      </c>
      <c r="O58" s="235">
        <v>7</v>
      </c>
      <c r="P58" s="236">
        <v>4</v>
      </c>
      <c r="Q58" s="353">
        <v>9</v>
      </c>
    </row>
    <row r="59" spans="1:17" ht="15.75">
      <c r="A59" s="72" t="s">
        <v>214</v>
      </c>
      <c r="B59" s="235">
        <v>3</v>
      </c>
      <c r="C59" s="236">
        <v>0</v>
      </c>
      <c r="D59" s="255">
        <v>2</v>
      </c>
      <c r="E59" s="235">
        <v>3</v>
      </c>
      <c r="F59" s="237">
        <v>1</v>
      </c>
      <c r="G59" s="235">
        <v>1</v>
      </c>
      <c r="H59" s="236">
        <v>1</v>
      </c>
      <c r="I59" s="255">
        <v>26</v>
      </c>
      <c r="J59" s="235">
        <v>12</v>
      </c>
      <c r="K59" s="236">
        <v>2</v>
      </c>
      <c r="L59" s="237">
        <v>10</v>
      </c>
      <c r="M59" s="235">
        <v>2</v>
      </c>
      <c r="N59" s="237">
        <v>0</v>
      </c>
      <c r="O59" s="235">
        <v>2</v>
      </c>
      <c r="P59" s="236">
        <v>1</v>
      </c>
      <c r="Q59" s="353">
        <v>4</v>
      </c>
    </row>
    <row r="60" spans="1:17" ht="15.75">
      <c r="A60" s="73" t="s">
        <v>215</v>
      </c>
      <c r="B60" s="235">
        <v>5</v>
      </c>
      <c r="C60" s="236">
        <v>0</v>
      </c>
      <c r="D60" s="255">
        <v>28</v>
      </c>
      <c r="E60" s="235">
        <v>4</v>
      </c>
      <c r="F60" s="237">
        <v>0</v>
      </c>
      <c r="G60" s="235">
        <v>9</v>
      </c>
      <c r="H60" s="236">
        <v>3</v>
      </c>
      <c r="I60" s="255">
        <v>14</v>
      </c>
      <c r="J60" s="235">
        <v>11</v>
      </c>
      <c r="K60" s="236">
        <v>0</v>
      </c>
      <c r="L60" s="237">
        <v>27</v>
      </c>
      <c r="M60" s="235">
        <v>11</v>
      </c>
      <c r="N60" s="237">
        <v>2</v>
      </c>
      <c r="O60" s="235">
        <v>5</v>
      </c>
      <c r="P60" s="236">
        <v>8</v>
      </c>
      <c r="Q60" s="353">
        <v>10</v>
      </c>
    </row>
    <row r="61" spans="1:17" ht="15.75">
      <c r="A61" s="72" t="s">
        <v>216</v>
      </c>
      <c r="B61" s="235">
        <v>6</v>
      </c>
      <c r="C61" s="236">
        <v>0</v>
      </c>
      <c r="D61" s="255">
        <v>14</v>
      </c>
      <c r="E61" s="235">
        <v>4</v>
      </c>
      <c r="F61" s="237">
        <v>0</v>
      </c>
      <c r="G61" s="235">
        <v>6</v>
      </c>
      <c r="H61" s="236">
        <v>0</v>
      </c>
      <c r="I61" s="255">
        <v>3</v>
      </c>
      <c r="J61" s="235">
        <v>6</v>
      </c>
      <c r="K61" s="236">
        <v>3</v>
      </c>
      <c r="L61" s="237">
        <v>5</v>
      </c>
      <c r="M61" s="235">
        <v>4</v>
      </c>
      <c r="N61" s="237">
        <v>0</v>
      </c>
      <c r="O61" s="235">
        <v>1</v>
      </c>
      <c r="P61" s="236">
        <v>1</v>
      </c>
      <c r="Q61" s="353">
        <v>94</v>
      </c>
    </row>
    <row r="62" spans="1:17" ht="15.75">
      <c r="A62" s="73" t="s">
        <v>217</v>
      </c>
      <c r="B62" s="235">
        <v>31</v>
      </c>
      <c r="C62" s="236">
        <v>0</v>
      </c>
      <c r="D62" s="255">
        <v>38</v>
      </c>
      <c r="E62" s="235">
        <v>7</v>
      </c>
      <c r="F62" s="237">
        <v>2</v>
      </c>
      <c r="G62" s="235">
        <v>9</v>
      </c>
      <c r="H62" s="236">
        <v>5</v>
      </c>
      <c r="I62" s="255">
        <v>16</v>
      </c>
      <c r="J62" s="235">
        <v>40</v>
      </c>
      <c r="K62" s="236">
        <v>0</v>
      </c>
      <c r="L62" s="237">
        <v>39</v>
      </c>
      <c r="M62" s="235">
        <v>15</v>
      </c>
      <c r="N62" s="237">
        <v>4</v>
      </c>
      <c r="O62" s="235">
        <v>12</v>
      </c>
      <c r="P62" s="236">
        <v>0</v>
      </c>
      <c r="Q62" s="353">
        <v>19</v>
      </c>
    </row>
    <row r="63" spans="1:17" ht="15.75">
      <c r="A63" s="72" t="s">
        <v>218</v>
      </c>
      <c r="B63" s="235">
        <v>21</v>
      </c>
      <c r="C63" s="236">
        <v>1</v>
      </c>
      <c r="D63" s="255">
        <v>44</v>
      </c>
      <c r="E63" s="235">
        <v>12</v>
      </c>
      <c r="F63" s="237">
        <v>1</v>
      </c>
      <c r="G63" s="235">
        <v>15</v>
      </c>
      <c r="H63" s="236">
        <v>3</v>
      </c>
      <c r="I63" s="255">
        <v>23</v>
      </c>
      <c r="J63" s="235">
        <v>43</v>
      </c>
      <c r="K63" s="236">
        <v>0</v>
      </c>
      <c r="L63" s="237">
        <v>86</v>
      </c>
      <c r="M63" s="235">
        <v>21</v>
      </c>
      <c r="N63" s="237">
        <v>0</v>
      </c>
      <c r="O63" s="235">
        <v>14</v>
      </c>
      <c r="P63" s="236">
        <v>2</v>
      </c>
      <c r="Q63" s="353">
        <v>15</v>
      </c>
    </row>
    <row r="64" spans="1:17" ht="15.75">
      <c r="A64" s="73" t="s">
        <v>219</v>
      </c>
      <c r="B64" s="235">
        <v>3</v>
      </c>
      <c r="C64" s="236">
        <v>0</v>
      </c>
      <c r="D64" s="255">
        <v>4</v>
      </c>
      <c r="E64" s="235">
        <v>1</v>
      </c>
      <c r="F64" s="237">
        <v>1</v>
      </c>
      <c r="G64" s="235">
        <v>1</v>
      </c>
      <c r="H64" s="236">
        <v>1</v>
      </c>
      <c r="I64" s="255">
        <v>3</v>
      </c>
      <c r="J64" s="235">
        <v>2</v>
      </c>
      <c r="K64" s="236">
        <v>0</v>
      </c>
      <c r="L64" s="237">
        <v>2</v>
      </c>
      <c r="M64" s="235">
        <v>1</v>
      </c>
      <c r="N64" s="237">
        <v>0</v>
      </c>
      <c r="O64" s="235">
        <v>0</v>
      </c>
      <c r="P64" s="236">
        <v>0</v>
      </c>
      <c r="Q64" s="353">
        <v>2</v>
      </c>
    </row>
    <row r="65" spans="1:17" ht="15.75">
      <c r="A65" s="72" t="s">
        <v>220</v>
      </c>
      <c r="B65" s="235">
        <v>2</v>
      </c>
      <c r="C65" s="236">
        <v>0</v>
      </c>
      <c r="D65" s="255">
        <v>5</v>
      </c>
      <c r="E65" s="235">
        <v>2</v>
      </c>
      <c r="F65" s="237">
        <v>2</v>
      </c>
      <c r="G65" s="235">
        <v>5</v>
      </c>
      <c r="H65" s="236">
        <v>3</v>
      </c>
      <c r="I65" s="255">
        <v>1</v>
      </c>
      <c r="J65" s="235">
        <v>4</v>
      </c>
      <c r="K65" s="236">
        <v>1</v>
      </c>
      <c r="L65" s="237">
        <v>10</v>
      </c>
      <c r="M65" s="235">
        <v>7</v>
      </c>
      <c r="N65" s="237">
        <v>3</v>
      </c>
      <c r="O65" s="235">
        <v>1</v>
      </c>
      <c r="P65" s="236">
        <v>1</v>
      </c>
      <c r="Q65" s="353">
        <v>2</v>
      </c>
    </row>
    <row r="66" spans="1:17" ht="15.75">
      <c r="A66" s="73" t="s">
        <v>221</v>
      </c>
      <c r="B66" s="235">
        <v>8</v>
      </c>
      <c r="C66" s="236">
        <v>2</v>
      </c>
      <c r="D66" s="255">
        <v>15</v>
      </c>
      <c r="E66" s="235">
        <v>4</v>
      </c>
      <c r="F66" s="237">
        <v>0</v>
      </c>
      <c r="G66" s="235">
        <v>2</v>
      </c>
      <c r="H66" s="236">
        <v>3</v>
      </c>
      <c r="I66" s="255">
        <v>5</v>
      </c>
      <c r="J66" s="235">
        <v>15</v>
      </c>
      <c r="K66" s="236">
        <v>0</v>
      </c>
      <c r="L66" s="237">
        <v>31</v>
      </c>
      <c r="M66" s="235">
        <v>4</v>
      </c>
      <c r="N66" s="237">
        <v>1</v>
      </c>
      <c r="O66" s="235">
        <v>7</v>
      </c>
      <c r="P66" s="236">
        <v>2</v>
      </c>
      <c r="Q66" s="353">
        <v>8</v>
      </c>
    </row>
    <row r="67" spans="1:17" ht="15.75">
      <c r="A67" s="72" t="s">
        <v>222</v>
      </c>
      <c r="B67" s="235">
        <v>16</v>
      </c>
      <c r="C67" s="236">
        <v>1</v>
      </c>
      <c r="D67" s="255">
        <v>81</v>
      </c>
      <c r="E67" s="235">
        <v>9</v>
      </c>
      <c r="F67" s="237">
        <v>0</v>
      </c>
      <c r="G67" s="235">
        <v>11</v>
      </c>
      <c r="H67" s="236">
        <v>2</v>
      </c>
      <c r="I67" s="255">
        <v>26</v>
      </c>
      <c r="J67" s="235">
        <v>38</v>
      </c>
      <c r="K67" s="236">
        <v>0</v>
      </c>
      <c r="L67" s="237">
        <v>81</v>
      </c>
      <c r="M67" s="235">
        <v>11</v>
      </c>
      <c r="N67" s="237">
        <v>1</v>
      </c>
      <c r="O67" s="235">
        <v>5</v>
      </c>
      <c r="P67" s="236">
        <v>3</v>
      </c>
      <c r="Q67" s="353">
        <v>27</v>
      </c>
    </row>
    <row r="68" spans="1:17" ht="15.75">
      <c r="A68" s="73" t="s">
        <v>223</v>
      </c>
      <c r="B68" s="235">
        <v>9</v>
      </c>
      <c r="C68" s="236">
        <v>0</v>
      </c>
      <c r="D68" s="255">
        <v>12</v>
      </c>
      <c r="E68" s="235">
        <v>3</v>
      </c>
      <c r="F68" s="237">
        <v>0</v>
      </c>
      <c r="G68" s="235">
        <v>1</v>
      </c>
      <c r="H68" s="236">
        <v>2</v>
      </c>
      <c r="I68" s="255">
        <v>9</v>
      </c>
      <c r="J68" s="235">
        <v>13</v>
      </c>
      <c r="K68" s="236">
        <v>1</v>
      </c>
      <c r="L68" s="237">
        <v>27</v>
      </c>
      <c r="M68" s="235">
        <v>3</v>
      </c>
      <c r="N68" s="237">
        <v>0</v>
      </c>
      <c r="O68" s="235">
        <v>0</v>
      </c>
      <c r="P68" s="236">
        <v>1</v>
      </c>
      <c r="Q68" s="353">
        <v>6</v>
      </c>
    </row>
    <row r="69" spans="1:17" ht="15.75">
      <c r="A69" s="72" t="s">
        <v>224</v>
      </c>
      <c r="B69" s="235">
        <v>18</v>
      </c>
      <c r="C69" s="236">
        <v>1</v>
      </c>
      <c r="D69" s="255">
        <v>21</v>
      </c>
      <c r="E69" s="235">
        <v>7</v>
      </c>
      <c r="F69" s="237">
        <v>2</v>
      </c>
      <c r="G69" s="235">
        <v>9</v>
      </c>
      <c r="H69" s="236">
        <v>0</v>
      </c>
      <c r="I69" s="255">
        <v>5</v>
      </c>
      <c r="J69" s="235">
        <v>25</v>
      </c>
      <c r="K69" s="236">
        <v>1</v>
      </c>
      <c r="L69" s="237">
        <v>33</v>
      </c>
      <c r="M69" s="235">
        <v>15</v>
      </c>
      <c r="N69" s="237">
        <v>2</v>
      </c>
      <c r="O69" s="235">
        <v>1</v>
      </c>
      <c r="P69" s="236">
        <v>3</v>
      </c>
      <c r="Q69" s="353">
        <v>7</v>
      </c>
    </row>
    <row r="70" spans="1:17" ht="15.75">
      <c r="A70" s="73" t="s">
        <v>225</v>
      </c>
      <c r="B70" s="235">
        <v>1</v>
      </c>
      <c r="C70" s="236">
        <v>0</v>
      </c>
      <c r="D70" s="255">
        <v>2</v>
      </c>
      <c r="E70" s="235">
        <v>1</v>
      </c>
      <c r="F70" s="237">
        <v>0</v>
      </c>
      <c r="G70" s="235">
        <v>0</v>
      </c>
      <c r="H70" s="236">
        <v>0</v>
      </c>
      <c r="I70" s="255">
        <v>1</v>
      </c>
      <c r="J70" s="235">
        <v>1</v>
      </c>
      <c r="K70" s="236">
        <v>0</v>
      </c>
      <c r="L70" s="237">
        <v>1</v>
      </c>
      <c r="M70" s="235">
        <v>1</v>
      </c>
      <c r="N70" s="237">
        <v>0</v>
      </c>
      <c r="O70" s="235">
        <v>0</v>
      </c>
      <c r="P70" s="236">
        <v>0</v>
      </c>
      <c r="Q70" s="353">
        <v>3</v>
      </c>
    </row>
    <row r="71" spans="1:17" ht="15.75">
      <c r="A71" s="72" t="s">
        <v>226</v>
      </c>
      <c r="B71" s="235">
        <v>42</v>
      </c>
      <c r="C71" s="236">
        <v>1</v>
      </c>
      <c r="D71" s="255">
        <v>40</v>
      </c>
      <c r="E71" s="235">
        <v>2</v>
      </c>
      <c r="F71" s="237">
        <v>1</v>
      </c>
      <c r="G71" s="235">
        <v>7</v>
      </c>
      <c r="H71" s="236">
        <v>1</v>
      </c>
      <c r="I71" s="255">
        <v>11</v>
      </c>
      <c r="J71" s="235">
        <v>52</v>
      </c>
      <c r="K71" s="236">
        <v>3</v>
      </c>
      <c r="L71" s="237">
        <v>66</v>
      </c>
      <c r="M71" s="235">
        <v>6</v>
      </c>
      <c r="N71" s="237">
        <v>0</v>
      </c>
      <c r="O71" s="235">
        <v>5</v>
      </c>
      <c r="P71" s="236">
        <v>2</v>
      </c>
      <c r="Q71" s="353">
        <v>9</v>
      </c>
    </row>
    <row r="72" spans="1:17" ht="15.75">
      <c r="A72" s="73" t="s">
        <v>227</v>
      </c>
      <c r="B72" s="235">
        <v>7</v>
      </c>
      <c r="C72" s="236">
        <v>0</v>
      </c>
      <c r="D72" s="255">
        <v>15</v>
      </c>
      <c r="E72" s="235">
        <v>3</v>
      </c>
      <c r="F72" s="237">
        <v>0</v>
      </c>
      <c r="G72" s="235">
        <v>4</v>
      </c>
      <c r="H72" s="236">
        <v>2</v>
      </c>
      <c r="I72" s="255">
        <v>267</v>
      </c>
      <c r="J72" s="235">
        <v>14</v>
      </c>
      <c r="K72" s="236">
        <v>1</v>
      </c>
      <c r="L72" s="237">
        <v>26</v>
      </c>
      <c r="M72" s="235">
        <v>5</v>
      </c>
      <c r="N72" s="237">
        <v>2</v>
      </c>
      <c r="O72" s="235">
        <v>4</v>
      </c>
      <c r="P72" s="236">
        <v>2</v>
      </c>
      <c r="Q72" s="353">
        <v>4</v>
      </c>
    </row>
    <row r="73" spans="1:17" ht="15.75">
      <c r="A73" s="72" t="s">
        <v>228</v>
      </c>
      <c r="B73" s="235">
        <v>24</v>
      </c>
      <c r="C73" s="236">
        <v>4</v>
      </c>
      <c r="D73" s="255">
        <v>20</v>
      </c>
      <c r="E73" s="235">
        <v>2</v>
      </c>
      <c r="F73" s="237">
        <v>1</v>
      </c>
      <c r="G73" s="235">
        <v>3</v>
      </c>
      <c r="H73" s="236">
        <v>0</v>
      </c>
      <c r="I73" s="255">
        <v>12</v>
      </c>
      <c r="J73" s="235">
        <v>7</v>
      </c>
      <c r="K73" s="236">
        <v>0</v>
      </c>
      <c r="L73" s="237">
        <v>87</v>
      </c>
      <c r="M73" s="235">
        <v>0</v>
      </c>
      <c r="N73" s="237">
        <v>0</v>
      </c>
      <c r="O73" s="235">
        <v>3</v>
      </c>
      <c r="P73" s="236">
        <v>0</v>
      </c>
      <c r="Q73" s="353">
        <v>4</v>
      </c>
    </row>
    <row r="74" spans="1:17" ht="15.75">
      <c r="A74" s="73" t="s">
        <v>229</v>
      </c>
      <c r="B74" s="235">
        <v>7</v>
      </c>
      <c r="C74" s="236">
        <v>2</v>
      </c>
      <c r="D74" s="255">
        <v>10</v>
      </c>
      <c r="E74" s="235">
        <v>0</v>
      </c>
      <c r="F74" s="237">
        <v>1</v>
      </c>
      <c r="G74" s="235">
        <v>0</v>
      </c>
      <c r="H74" s="236">
        <v>0</v>
      </c>
      <c r="I74" s="255">
        <v>4</v>
      </c>
      <c r="J74" s="235">
        <v>12</v>
      </c>
      <c r="K74" s="236">
        <v>0</v>
      </c>
      <c r="L74" s="237">
        <v>21</v>
      </c>
      <c r="M74" s="235">
        <v>2</v>
      </c>
      <c r="N74" s="237">
        <v>1</v>
      </c>
      <c r="O74" s="235">
        <v>6</v>
      </c>
      <c r="P74" s="236">
        <v>1</v>
      </c>
      <c r="Q74" s="353">
        <v>9</v>
      </c>
    </row>
    <row r="75" spans="1:17" ht="15.75">
      <c r="A75" s="72" t="s">
        <v>230</v>
      </c>
      <c r="B75" s="235">
        <v>5</v>
      </c>
      <c r="C75" s="236">
        <v>1</v>
      </c>
      <c r="D75" s="255">
        <v>32</v>
      </c>
      <c r="E75" s="235">
        <v>5</v>
      </c>
      <c r="F75" s="237">
        <v>0</v>
      </c>
      <c r="G75" s="235">
        <v>7</v>
      </c>
      <c r="H75" s="236">
        <v>0</v>
      </c>
      <c r="I75" s="255">
        <v>20</v>
      </c>
      <c r="J75" s="235">
        <v>16</v>
      </c>
      <c r="K75" s="236">
        <v>0</v>
      </c>
      <c r="L75" s="237">
        <v>26</v>
      </c>
      <c r="M75" s="235">
        <v>6</v>
      </c>
      <c r="N75" s="237">
        <v>0</v>
      </c>
      <c r="O75" s="235">
        <v>2</v>
      </c>
      <c r="P75" s="236">
        <v>1</v>
      </c>
      <c r="Q75" s="353">
        <v>23</v>
      </c>
    </row>
    <row r="76" spans="1:17" ht="15.75">
      <c r="A76" s="73" t="s">
        <v>231</v>
      </c>
      <c r="B76" s="235">
        <v>8</v>
      </c>
      <c r="C76" s="236">
        <v>0</v>
      </c>
      <c r="D76" s="255">
        <v>6</v>
      </c>
      <c r="E76" s="235">
        <v>12</v>
      </c>
      <c r="F76" s="237">
        <v>0</v>
      </c>
      <c r="G76" s="235">
        <v>4</v>
      </c>
      <c r="H76" s="236">
        <v>0</v>
      </c>
      <c r="I76" s="255">
        <v>2</v>
      </c>
      <c r="J76" s="235">
        <v>12</v>
      </c>
      <c r="K76" s="236">
        <v>0</v>
      </c>
      <c r="L76" s="237">
        <v>9</v>
      </c>
      <c r="M76" s="235">
        <v>4</v>
      </c>
      <c r="N76" s="237">
        <v>0</v>
      </c>
      <c r="O76" s="235">
        <v>7</v>
      </c>
      <c r="P76" s="236">
        <v>1</v>
      </c>
      <c r="Q76" s="353">
        <v>3</v>
      </c>
    </row>
    <row r="77" spans="1:17" ht="15.75">
      <c r="A77" s="72" t="s">
        <v>232</v>
      </c>
      <c r="B77" s="235">
        <v>1</v>
      </c>
      <c r="C77" s="236">
        <v>0</v>
      </c>
      <c r="D77" s="255">
        <v>1</v>
      </c>
      <c r="E77" s="235">
        <v>1</v>
      </c>
      <c r="F77" s="237">
        <v>0</v>
      </c>
      <c r="G77" s="235">
        <v>0</v>
      </c>
      <c r="H77" s="236">
        <v>1</v>
      </c>
      <c r="I77" s="255">
        <v>3</v>
      </c>
      <c r="J77" s="235">
        <v>2</v>
      </c>
      <c r="K77" s="236">
        <v>0</v>
      </c>
      <c r="L77" s="237">
        <v>6</v>
      </c>
      <c r="M77" s="235">
        <v>1</v>
      </c>
      <c r="N77" s="237">
        <v>1</v>
      </c>
      <c r="O77" s="235">
        <v>1</v>
      </c>
      <c r="P77" s="236">
        <v>0</v>
      </c>
      <c r="Q77" s="353">
        <v>1</v>
      </c>
    </row>
    <row r="78" spans="1:17" ht="15.75">
      <c r="A78" s="73" t="s">
        <v>233</v>
      </c>
      <c r="B78" s="235">
        <v>3</v>
      </c>
      <c r="C78" s="236">
        <v>0</v>
      </c>
      <c r="D78" s="255">
        <v>7</v>
      </c>
      <c r="E78" s="235">
        <v>0</v>
      </c>
      <c r="F78" s="237">
        <v>0</v>
      </c>
      <c r="G78" s="235">
        <v>0</v>
      </c>
      <c r="H78" s="236">
        <v>0</v>
      </c>
      <c r="I78" s="255">
        <v>3</v>
      </c>
      <c r="J78" s="235">
        <v>7</v>
      </c>
      <c r="K78" s="236">
        <v>0</v>
      </c>
      <c r="L78" s="237">
        <v>23</v>
      </c>
      <c r="M78" s="235">
        <v>4</v>
      </c>
      <c r="N78" s="237">
        <v>1</v>
      </c>
      <c r="O78" s="235">
        <v>3</v>
      </c>
      <c r="P78" s="236">
        <v>0</v>
      </c>
      <c r="Q78" s="353">
        <v>4</v>
      </c>
    </row>
    <row r="79" spans="1:17" ht="15.75">
      <c r="A79" s="72" t="s">
        <v>234</v>
      </c>
      <c r="B79" s="235">
        <v>5</v>
      </c>
      <c r="C79" s="236">
        <v>0</v>
      </c>
      <c r="D79" s="255">
        <v>5</v>
      </c>
      <c r="E79" s="235">
        <v>1</v>
      </c>
      <c r="F79" s="237">
        <v>0</v>
      </c>
      <c r="G79" s="235">
        <v>4</v>
      </c>
      <c r="H79" s="236">
        <v>1</v>
      </c>
      <c r="I79" s="255">
        <v>2</v>
      </c>
      <c r="J79" s="235">
        <v>6</v>
      </c>
      <c r="K79" s="236">
        <v>0</v>
      </c>
      <c r="L79" s="237">
        <v>14</v>
      </c>
      <c r="M79" s="235">
        <v>1</v>
      </c>
      <c r="N79" s="237">
        <v>0</v>
      </c>
      <c r="O79" s="235">
        <v>2</v>
      </c>
      <c r="P79" s="236">
        <v>0</v>
      </c>
      <c r="Q79" s="353">
        <v>1</v>
      </c>
    </row>
    <row r="80" spans="1:17" ht="15.75">
      <c r="A80" s="73" t="s">
        <v>235</v>
      </c>
      <c r="B80" s="235">
        <v>14</v>
      </c>
      <c r="C80" s="236">
        <v>0</v>
      </c>
      <c r="D80" s="255">
        <v>9</v>
      </c>
      <c r="E80" s="235">
        <v>3</v>
      </c>
      <c r="F80" s="237">
        <v>0</v>
      </c>
      <c r="G80" s="235">
        <v>4</v>
      </c>
      <c r="H80" s="236">
        <v>0</v>
      </c>
      <c r="I80" s="255">
        <v>61</v>
      </c>
      <c r="J80" s="235">
        <v>9</v>
      </c>
      <c r="K80" s="236">
        <v>0</v>
      </c>
      <c r="L80" s="237">
        <v>8</v>
      </c>
      <c r="M80" s="235">
        <v>4</v>
      </c>
      <c r="N80" s="237">
        <v>0</v>
      </c>
      <c r="O80" s="235">
        <v>2</v>
      </c>
      <c r="P80" s="236">
        <v>0</v>
      </c>
      <c r="Q80" s="353">
        <v>2</v>
      </c>
    </row>
    <row r="81" spans="1:17" ht="15.75">
      <c r="A81" s="72" t="s">
        <v>236</v>
      </c>
      <c r="B81" s="235">
        <v>22</v>
      </c>
      <c r="C81" s="236">
        <v>2</v>
      </c>
      <c r="D81" s="255">
        <v>8</v>
      </c>
      <c r="E81" s="235">
        <v>1</v>
      </c>
      <c r="F81" s="237">
        <v>0</v>
      </c>
      <c r="G81" s="235">
        <v>2</v>
      </c>
      <c r="H81" s="236">
        <v>0</v>
      </c>
      <c r="I81" s="255">
        <v>0</v>
      </c>
      <c r="J81" s="235">
        <v>18</v>
      </c>
      <c r="K81" s="236">
        <v>0</v>
      </c>
      <c r="L81" s="237">
        <v>5</v>
      </c>
      <c r="M81" s="235">
        <v>1</v>
      </c>
      <c r="N81" s="237">
        <v>0</v>
      </c>
      <c r="O81" s="235">
        <v>0</v>
      </c>
      <c r="P81" s="236">
        <v>0</v>
      </c>
      <c r="Q81" s="353">
        <v>2</v>
      </c>
    </row>
    <row r="82" spans="1:17" ht="15.75">
      <c r="A82" s="73" t="s">
        <v>237</v>
      </c>
      <c r="B82" s="235">
        <v>4</v>
      </c>
      <c r="C82" s="236">
        <v>0</v>
      </c>
      <c r="D82" s="255">
        <v>6</v>
      </c>
      <c r="E82" s="235">
        <v>1</v>
      </c>
      <c r="F82" s="237">
        <v>0</v>
      </c>
      <c r="G82" s="235">
        <v>1</v>
      </c>
      <c r="H82" s="236">
        <v>0</v>
      </c>
      <c r="I82" s="255">
        <v>2</v>
      </c>
      <c r="J82" s="235">
        <v>1</v>
      </c>
      <c r="K82" s="236">
        <v>0</v>
      </c>
      <c r="L82" s="237">
        <v>10</v>
      </c>
      <c r="M82" s="235">
        <v>0</v>
      </c>
      <c r="N82" s="237">
        <v>0</v>
      </c>
      <c r="O82" s="235">
        <v>0</v>
      </c>
      <c r="P82" s="236">
        <v>0</v>
      </c>
      <c r="Q82" s="353">
        <v>0</v>
      </c>
    </row>
    <row r="83" spans="1:17" ht="15.75">
      <c r="A83" s="72" t="s">
        <v>238</v>
      </c>
      <c r="B83" s="235">
        <v>1</v>
      </c>
      <c r="C83" s="236">
        <v>1</v>
      </c>
      <c r="D83" s="255">
        <v>3</v>
      </c>
      <c r="E83" s="235">
        <v>0</v>
      </c>
      <c r="F83" s="237">
        <v>0</v>
      </c>
      <c r="G83" s="235">
        <v>0</v>
      </c>
      <c r="H83" s="236">
        <v>0</v>
      </c>
      <c r="I83" s="255">
        <v>2</v>
      </c>
      <c r="J83" s="235">
        <v>1</v>
      </c>
      <c r="K83" s="236">
        <v>0</v>
      </c>
      <c r="L83" s="237">
        <v>5</v>
      </c>
      <c r="M83" s="235">
        <v>0</v>
      </c>
      <c r="N83" s="237">
        <v>0</v>
      </c>
      <c r="O83" s="235">
        <v>0</v>
      </c>
      <c r="P83" s="236">
        <v>1</v>
      </c>
      <c r="Q83" s="354">
        <v>2</v>
      </c>
    </row>
    <row r="84" spans="1:17" ht="15.75">
      <c r="A84" s="73" t="s">
        <v>239</v>
      </c>
      <c r="B84" s="235">
        <v>0</v>
      </c>
      <c r="C84" s="236">
        <v>0</v>
      </c>
      <c r="D84" s="255">
        <v>13</v>
      </c>
      <c r="E84" s="235">
        <v>0</v>
      </c>
      <c r="F84" s="237">
        <v>0</v>
      </c>
      <c r="G84" s="235">
        <v>1</v>
      </c>
      <c r="H84" s="236">
        <v>0</v>
      </c>
      <c r="I84" s="255">
        <v>5</v>
      </c>
      <c r="J84" s="235">
        <v>6</v>
      </c>
      <c r="K84" s="236">
        <v>0</v>
      </c>
      <c r="L84" s="237">
        <v>5</v>
      </c>
      <c r="M84" s="235">
        <v>4</v>
      </c>
      <c r="N84" s="237">
        <v>0</v>
      </c>
      <c r="O84" s="235">
        <v>2</v>
      </c>
      <c r="P84" s="236">
        <v>0</v>
      </c>
      <c r="Q84" s="356">
        <v>25</v>
      </c>
    </row>
    <row r="85" spans="1:17" ht="15.75">
      <c r="A85" s="72" t="s">
        <v>240</v>
      </c>
      <c r="B85" s="235">
        <v>4</v>
      </c>
      <c r="C85" s="236">
        <v>0</v>
      </c>
      <c r="D85" s="255">
        <v>22</v>
      </c>
      <c r="E85" s="235">
        <v>5</v>
      </c>
      <c r="F85" s="237">
        <v>0</v>
      </c>
      <c r="G85" s="235">
        <v>4</v>
      </c>
      <c r="H85" s="236">
        <v>2</v>
      </c>
      <c r="I85" s="255">
        <v>3</v>
      </c>
      <c r="J85" s="235">
        <v>9</v>
      </c>
      <c r="K85" s="236">
        <v>0</v>
      </c>
      <c r="L85" s="237">
        <v>15</v>
      </c>
      <c r="M85" s="235">
        <v>4</v>
      </c>
      <c r="N85" s="237">
        <v>0</v>
      </c>
      <c r="O85" s="235">
        <v>6</v>
      </c>
      <c r="P85" s="236">
        <v>0</v>
      </c>
      <c r="Q85" s="353">
        <v>2</v>
      </c>
    </row>
    <row r="86" spans="1:17" ht="15.75">
      <c r="A86" s="73" t="s">
        <v>241</v>
      </c>
      <c r="B86" s="235">
        <v>4</v>
      </c>
      <c r="C86" s="236">
        <v>2</v>
      </c>
      <c r="D86" s="255">
        <v>14</v>
      </c>
      <c r="E86" s="235">
        <v>1</v>
      </c>
      <c r="F86" s="237">
        <v>1</v>
      </c>
      <c r="G86" s="235">
        <v>1</v>
      </c>
      <c r="H86" s="236">
        <v>1</v>
      </c>
      <c r="I86" s="255">
        <v>3</v>
      </c>
      <c r="J86" s="235">
        <v>5</v>
      </c>
      <c r="K86" s="236">
        <v>2</v>
      </c>
      <c r="L86" s="237">
        <v>7</v>
      </c>
      <c r="M86" s="235">
        <v>1</v>
      </c>
      <c r="N86" s="237">
        <v>0</v>
      </c>
      <c r="O86" s="235">
        <v>1</v>
      </c>
      <c r="P86" s="236">
        <v>2</v>
      </c>
      <c r="Q86" s="353">
        <v>3</v>
      </c>
    </row>
    <row r="87" spans="1:17" ht="15.75">
      <c r="A87" s="72" t="s">
        <v>242</v>
      </c>
      <c r="B87" s="235">
        <v>4</v>
      </c>
      <c r="C87" s="236">
        <v>1</v>
      </c>
      <c r="D87" s="255">
        <v>4</v>
      </c>
      <c r="E87" s="235">
        <v>1</v>
      </c>
      <c r="F87" s="237">
        <v>0</v>
      </c>
      <c r="G87" s="235">
        <v>1</v>
      </c>
      <c r="H87" s="236">
        <v>1</v>
      </c>
      <c r="I87" s="255">
        <v>2</v>
      </c>
      <c r="J87" s="235">
        <v>1</v>
      </c>
      <c r="K87" s="236">
        <v>0</v>
      </c>
      <c r="L87" s="237">
        <v>3</v>
      </c>
      <c r="M87" s="235">
        <v>2</v>
      </c>
      <c r="N87" s="237">
        <v>2</v>
      </c>
      <c r="O87" s="235">
        <v>1</v>
      </c>
      <c r="P87" s="236">
        <v>0</v>
      </c>
      <c r="Q87" s="353">
        <v>1</v>
      </c>
    </row>
    <row r="88" spans="1:17" ht="15.75">
      <c r="A88" s="73" t="s">
        <v>243</v>
      </c>
      <c r="B88" s="235">
        <v>7</v>
      </c>
      <c r="C88" s="236">
        <v>0</v>
      </c>
      <c r="D88" s="256">
        <v>22</v>
      </c>
      <c r="E88" s="235">
        <v>3</v>
      </c>
      <c r="F88" s="237">
        <v>0</v>
      </c>
      <c r="G88" s="235">
        <v>0</v>
      </c>
      <c r="H88" s="236">
        <v>0</v>
      </c>
      <c r="I88" s="256">
        <v>2</v>
      </c>
      <c r="J88" s="235">
        <v>11</v>
      </c>
      <c r="K88" s="236">
        <v>0</v>
      </c>
      <c r="L88" s="237">
        <v>13</v>
      </c>
      <c r="M88" s="235">
        <v>19</v>
      </c>
      <c r="N88" s="237">
        <v>0</v>
      </c>
      <c r="O88" s="235">
        <v>3</v>
      </c>
      <c r="P88" s="236">
        <v>1</v>
      </c>
      <c r="Q88" s="353">
        <v>8</v>
      </c>
    </row>
    <row r="89" spans="1:17" ht="16.5" thickBot="1">
      <c r="A89" s="227" t="s">
        <v>244</v>
      </c>
      <c r="B89" s="263">
        <v>6</v>
      </c>
      <c r="C89" s="264">
        <v>0</v>
      </c>
      <c r="D89" s="257">
        <v>4</v>
      </c>
      <c r="E89" s="263">
        <v>2</v>
      </c>
      <c r="F89" s="265">
        <v>0</v>
      </c>
      <c r="G89" s="263">
        <v>1</v>
      </c>
      <c r="H89" s="264">
        <v>0</v>
      </c>
      <c r="I89" s="258">
        <v>1</v>
      </c>
      <c r="J89" s="263">
        <v>14</v>
      </c>
      <c r="K89" s="264">
        <v>0</v>
      </c>
      <c r="L89" s="265">
        <v>6</v>
      </c>
      <c r="M89" s="263">
        <v>7</v>
      </c>
      <c r="N89" s="265">
        <v>0</v>
      </c>
      <c r="O89" s="263">
        <v>4</v>
      </c>
      <c r="P89" s="264">
        <v>1</v>
      </c>
      <c r="Q89" s="354">
        <v>6</v>
      </c>
    </row>
    <row r="90" spans="1:17" s="238" customFormat="1" ht="17.25" thickBot="1" thickTop="1">
      <c r="A90" s="228" t="s">
        <v>245</v>
      </c>
      <c r="B90" s="266">
        <f>SUM(B9:B89)</f>
        <v>3072</v>
      </c>
      <c r="C90" s="266">
        <f>SUM(C9:C89)</f>
        <v>67</v>
      </c>
      <c r="D90" s="268">
        <f aca="true" t="shared" si="0" ref="D90:Q90">SUM(D9:D89)</f>
        <v>4836</v>
      </c>
      <c r="E90" s="268">
        <f t="shared" si="0"/>
        <v>1234</v>
      </c>
      <c r="F90" s="268">
        <f t="shared" si="0"/>
        <v>72</v>
      </c>
      <c r="G90" s="266">
        <f t="shared" si="0"/>
        <v>2174</v>
      </c>
      <c r="H90" s="267">
        <f t="shared" si="0"/>
        <v>232</v>
      </c>
      <c r="I90" s="267">
        <f t="shared" si="0"/>
        <v>3468</v>
      </c>
      <c r="J90" s="266">
        <f t="shared" si="0"/>
        <v>4397</v>
      </c>
      <c r="K90" s="267">
        <f>SUM(K9:K89)</f>
        <v>70</v>
      </c>
      <c r="L90" s="268">
        <f t="shared" si="0"/>
        <v>5573</v>
      </c>
      <c r="M90" s="266">
        <f t="shared" si="0"/>
        <v>2788</v>
      </c>
      <c r="N90" s="268">
        <f>SUM(N9:N89)</f>
        <v>205</v>
      </c>
      <c r="O90" s="266">
        <f t="shared" si="0"/>
        <v>1728</v>
      </c>
      <c r="P90" s="267">
        <f t="shared" si="0"/>
        <v>267</v>
      </c>
      <c r="Q90" s="355">
        <f t="shared" si="0"/>
        <v>3266</v>
      </c>
    </row>
    <row r="91" spans="1:17" s="244" customFormat="1" ht="16.5" customHeight="1" thickTop="1">
      <c r="A91" s="239" t="s">
        <v>18</v>
      </c>
      <c r="B91" s="240"/>
      <c r="C91" s="241"/>
      <c r="D91" s="241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243"/>
      <c r="P91" s="243"/>
      <c r="Q91" s="243"/>
    </row>
    <row r="92" spans="1:10" s="248" customFormat="1" ht="20.25">
      <c r="A92" s="245"/>
      <c r="B92" s="246"/>
      <c r="C92" s="246"/>
      <c r="D92" s="246"/>
      <c r="E92" s="246"/>
      <c r="F92" s="246"/>
      <c r="G92" s="246"/>
      <c r="H92" s="246"/>
      <c r="I92" s="246"/>
      <c r="J92" s="247"/>
    </row>
    <row r="93" spans="1:10" s="250" customFormat="1" ht="20.25">
      <c r="A93" s="249"/>
      <c r="J93" s="251"/>
    </row>
    <row r="94" ht="15" customHeight="1"/>
    <row r="95" ht="15" customHeight="1"/>
    <row r="96" ht="15" customHeight="1"/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7480314960629921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A3" sqref="A3:Q3"/>
    </sheetView>
  </sheetViews>
  <sheetFormatPr defaultColWidth="9.140625" defaultRowHeight="15"/>
  <cols>
    <col min="1" max="1" width="13.00390625" style="230" customWidth="1"/>
    <col min="2" max="2" width="5.8515625" style="229" customWidth="1"/>
    <col min="3" max="3" width="4.7109375" style="229" customWidth="1"/>
    <col min="4" max="4" width="5.8515625" style="229" customWidth="1"/>
    <col min="5" max="5" width="5.57421875" style="229" customWidth="1"/>
    <col min="6" max="6" width="4.8515625" style="229" customWidth="1"/>
    <col min="7" max="7" width="5.8515625" style="229" customWidth="1"/>
    <col min="8" max="8" width="5.00390625" style="229" customWidth="1"/>
    <col min="9" max="9" width="5.421875" style="229" customWidth="1"/>
    <col min="10" max="10" width="5.7109375" style="252" customWidth="1"/>
    <col min="11" max="11" width="4.57421875" style="229" customWidth="1"/>
    <col min="12" max="12" width="5.8515625" style="229" customWidth="1"/>
    <col min="13" max="13" width="5.57421875" style="229" customWidth="1"/>
    <col min="14" max="14" width="4.57421875" style="229" customWidth="1"/>
    <col min="15" max="15" width="5.7109375" style="229" customWidth="1"/>
    <col min="16" max="16" width="4.7109375" style="229" customWidth="1"/>
    <col min="17" max="17" width="5.7109375" style="229" customWidth="1"/>
    <col min="18" max="16384" width="9.140625" style="229" customWidth="1"/>
  </cols>
  <sheetData>
    <row r="1" spans="1:17" ht="18.75" thickBot="1">
      <c r="A1" s="461" t="s">
        <v>418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</row>
    <row r="2" ht="7.5" customHeight="1"/>
    <row r="3" spans="1:17" ht="15.75">
      <c r="A3" s="462" t="s">
        <v>246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</row>
    <row r="4" ht="7.5" customHeight="1" thickBot="1">
      <c r="J4" s="229"/>
    </row>
    <row r="5" spans="1:17" s="231" customFormat="1" ht="17.25" customHeight="1" thickBot="1" thickTop="1">
      <c r="A5" s="463" t="s">
        <v>158</v>
      </c>
      <c r="B5" s="466" t="s">
        <v>425</v>
      </c>
      <c r="C5" s="467"/>
      <c r="D5" s="467"/>
      <c r="E5" s="467"/>
      <c r="F5" s="467"/>
      <c r="G5" s="467"/>
      <c r="H5" s="467"/>
      <c r="I5" s="468"/>
      <c r="J5" s="466" t="s">
        <v>426</v>
      </c>
      <c r="K5" s="467"/>
      <c r="L5" s="467"/>
      <c r="M5" s="467"/>
      <c r="N5" s="467"/>
      <c r="O5" s="467"/>
      <c r="P5" s="467"/>
      <c r="Q5" s="468"/>
    </row>
    <row r="6" spans="1:17" ht="15.75" customHeight="1" thickTop="1">
      <c r="A6" s="496"/>
      <c r="B6" s="498" t="s">
        <v>159</v>
      </c>
      <c r="C6" s="498"/>
      <c r="D6" s="498"/>
      <c r="E6" s="469" t="s">
        <v>160</v>
      </c>
      <c r="F6" s="471"/>
      <c r="G6" s="498" t="s">
        <v>161</v>
      </c>
      <c r="H6" s="498"/>
      <c r="I6" s="471"/>
      <c r="J6" s="498" t="s">
        <v>159</v>
      </c>
      <c r="K6" s="498"/>
      <c r="L6" s="498"/>
      <c r="M6" s="469" t="s">
        <v>160</v>
      </c>
      <c r="N6" s="499"/>
      <c r="O6" s="469" t="s">
        <v>161</v>
      </c>
      <c r="P6" s="470"/>
      <c r="Q6" s="471"/>
    </row>
    <row r="7" spans="1:17" ht="30" customHeight="1">
      <c r="A7" s="496"/>
      <c r="B7" s="500" t="s">
        <v>162</v>
      </c>
      <c r="C7" s="502" t="s">
        <v>163</v>
      </c>
      <c r="D7" s="504" t="s">
        <v>164</v>
      </c>
      <c r="E7" s="506" t="s">
        <v>162</v>
      </c>
      <c r="F7" s="507" t="s">
        <v>163</v>
      </c>
      <c r="G7" s="509" t="s">
        <v>162</v>
      </c>
      <c r="H7" s="502" t="s">
        <v>163</v>
      </c>
      <c r="I7" s="511" t="s">
        <v>164</v>
      </c>
      <c r="J7" s="506" t="s">
        <v>162</v>
      </c>
      <c r="K7" s="515" t="s">
        <v>163</v>
      </c>
      <c r="L7" s="513" t="s">
        <v>164</v>
      </c>
      <c r="M7" s="516" t="s">
        <v>162</v>
      </c>
      <c r="N7" s="518" t="s">
        <v>163</v>
      </c>
      <c r="O7" s="506" t="s">
        <v>162</v>
      </c>
      <c r="P7" s="515" t="s">
        <v>163</v>
      </c>
      <c r="Q7" s="513" t="s">
        <v>164</v>
      </c>
    </row>
    <row r="8" spans="1:17" ht="15.75" customHeight="1" thickBot="1">
      <c r="A8" s="497"/>
      <c r="B8" s="501"/>
      <c r="C8" s="503"/>
      <c r="D8" s="505"/>
      <c r="E8" s="500"/>
      <c r="F8" s="508"/>
      <c r="G8" s="510"/>
      <c r="H8" s="503"/>
      <c r="I8" s="512"/>
      <c r="J8" s="500"/>
      <c r="K8" s="502"/>
      <c r="L8" s="514"/>
      <c r="M8" s="517"/>
      <c r="N8" s="519"/>
      <c r="O8" s="500"/>
      <c r="P8" s="502"/>
      <c r="Q8" s="514"/>
    </row>
    <row r="9" spans="1:17" ht="16.5" thickTop="1">
      <c r="A9" s="72" t="s">
        <v>165</v>
      </c>
      <c r="B9" s="232">
        <v>732</v>
      </c>
      <c r="C9" s="233">
        <v>13</v>
      </c>
      <c r="D9" s="234">
        <v>1186</v>
      </c>
      <c r="E9" s="232">
        <v>503</v>
      </c>
      <c r="F9" s="234">
        <v>36</v>
      </c>
      <c r="G9" s="232">
        <v>327</v>
      </c>
      <c r="H9" s="233">
        <v>27</v>
      </c>
      <c r="I9" s="234">
        <v>655</v>
      </c>
      <c r="J9" s="232">
        <v>1171</v>
      </c>
      <c r="K9" s="233">
        <v>12</v>
      </c>
      <c r="L9" s="234">
        <v>1250</v>
      </c>
      <c r="M9" s="232">
        <v>604</v>
      </c>
      <c r="N9" s="234">
        <v>38</v>
      </c>
      <c r="O9" s="232">
        <v>365</v>
      </c>
      <c r="P9" s="233">
        <v>39</v>
      </c>
      <c r="Q9" s="234">
        <v>884</v>
      </c>
    </row>
    <row r="10" spans="1:17" ht="15.75">
      <c r="A10" s="73" t="s">
        <v>166</v>
      </c>
      <c r="B10" s="235">
        <v>117</v>
      </c>
      <c r="C10" s="236">
        <v>3</v>
      </c>
      <c r="D10" s="237">
        <v>117</v>
      </c>
      <c r="E10" s="235">
        <v>45</v>
      </c>
      <c r="F10" s="237">
        <v>9</v>
      </c>
      <c r="G10" s="235">
        <v>33</v>
      </c>
      <c r="H10" s="236">
        <v>7</v>
      </c>
      <c r="I10" s="237">
        <v>27</v>
      </c>
      <c r="J10" s="235">
        <v>168</v>
      </c>
      <c r="K10" s="236">
        <v>7</v>
      </c>
      <c r="L10" s="237">
        <v>77</v>
      </c>
      <c r="M10" s="235">
        <v>58</v>
      </c>
      <c r="N10" s="237">
        <v>17</v>
      </c>
      <c r="O10" s="235">
        <v>17</v>
      </c>
      <c r="P10" s="236">
        <v>9</v>
      </c>
      <c r="Q10" s="237">
        <v>73</v>
      </c>
    </row>
    <row r="11" spans="1:17" ht="15.75">
      <c r="A11" s="72" t="s">
        <v>247</v>
      </c>
      <c r="B11" s="235">
        <v>200</v>
      </c>
      <c r="C11" s="236">
        <v>7</v>
      </c>
      <c r="D11" s="237">
        <v>317</v>
      </c>
      <c r="E11" s="235">
        <v>57</v>
      </c>
      <c r="F11" s="237">
        <v>29</v>
      </c>
      <c r="G11" s="235">
        <v>47</v>
      </c>
      <c r="H11" s="236">
        <v>9</v>
      </c>
      <c r="I11" s="237">
        <v>107</v>
      </c>
      <c r="J11" s="235">
        <v>228</v>
      </c>
      <c r="K11" s="236">
        <v>11</v>
      </c>
      <c r="L11" s="237">
        <v>272</v>
      </c>
      <c r="M11" s="235">
        <v>67</v>
      </c>
      <c r="N11" s="237">
        <v>17</v>
      </c>
      <c r="O11" s="235">
        <v>44</v>
      </c>
      <c r="P11" s="236">
        <v>14</v>
      </c>
      <c r="Q11" s="237">
        <v>169</v>
      </c>
    </row>
    <row r="12" spans="1:17" ht="15.75">
      <c r="A12" s="73" t="s">
        <v>168</v>
      </c>
      <c r="B12" s="235">
        <v>67</v>
      </c>
      <c r="C12" s="236">
        <v>2</v>
      </c>
      <c r="D12" s="237">
        <v>130</v>
      </c>
      <c r="E12" s="235">
        <v>14</v>
      </c>
      <c r="F12" s="237">
        <v>2</v>
      </c>
      <c r="G12" s="235">
        <v>13</v>
      </c>
      <c r="H12" s="236">
        <v>2</v>
      </c>
      <c r="I12" s="237">
        <v>818</v>
      </c>
      <c r="J12" s="235">
        <v>102</v>
      </c>
      <c r="K12" s="236">
        <v>6</v>
      </c>
      <c r="L12" s="237">
        <v>119</v>
      </c>
      <c r="M12" s="235">
        <v>25</v>
      </c>
      <c r="N12" s="237">
        <v>6</v>
      </c>
      <c r="O12" s="235">
        <v>22</v>
      </c>
      <c r="P12" s="236">
        <v>2</v>
      </c>
      <c r="Q12" s="237">
        <v>88</v>
      </c>
    </row>
    <row r="13" spans="1:17" ht="15.75">
      <c r="A13" s="72" t="s">
        <v>169</v>
      </c>
      <c r="B13" s="235">
        <v>86</v>
      </c>
      <c r="C13" s="236">
        <v>2</v>
      </c>
      <c r="D13" s="237">
        <v>156</v>
      </c>
      <c r="E13" s="235">
        <v>26</v>
      </c>
      <c r="F13" s="237">
        <v>13</v>
      </c>
      <c r="G13" s="235">
        <v>23</v>
      </c>
      <c r="H13" s="236">
        <v>12</v>
      </c>
      <c r="I13" s="237">
        <v>90</v>
      </c>
      <c r="J13" s="235">
        <v>107</v>
      </c>
      <c r="K13" s="236">
        <v>5</v>
      </c>
      <c r="L13" s="237">
        <v>141</v>
      </c>
      <c r="M13" s="235">
        <v>34</v>
      </c>
      <c r="N13" s="237">
        <v>12</v>
      </c>
      <c r="O13" s="235">
        <v>23</v>
      </c>
      <c r="P13" s="236">
        <v>10</v>
      </c>
      <c r="Q13" s="237">
        <v>122</v>
      </c>
    </row>
    <row r="14" spans="1:17" ht="15.75">
      <c r="A14" s="73" t="s">
        <v>170</v>
      </c>
      <c r="B14" s="235">
        <v>4508</v>
      </c>
      <c r="C14" s="236">
        <v>105</v>
      </c>
      <c r="D14" s="237">
        <v>8861</v>
      </c>
      <c r="E14" s="235">
        <v>1764</v>
      </c>
      <c r="F14" s="237">
        <v>263</v>
      </c>
      <c r="G14" s="235">
        <v>1359</v>
      </c>
      <c r="H14" s="236">
        <v>226</v>
      </c>
      <c r="I14" s="237">
        <v>2677</v>
      </c>
      <c r="J14" s="235">
        <v>5984</v>
      </c>
      <c r="K14" s="236">
        <v>100</v>
      </c>
      <c r="L14" s="237">
        <v>8862</v>
      </c>
      <c r="M14" s="235">
        <v>2073</v>
      </c>
      <c r="N14" s="237">
        <v>298</v>
      </c>
      <c r="O14" s="235">
        <v>1323</v>
      </c>
      <c r="P14" s="236">
        <v>198</v>
      </c>
      <c r="Q14" s="237">
        <v>2859</v>
      </c>
    </row>
    <row r="15" spans="1:17" ht="15.75">
      <c r="A15" s="72" t="s">
        <v>171</v>
      </c>
      <c r="B15" s="235">
        <v>1610</v>
      </c>
      <c r="C15" s="236">
        <v>12</v>
      </c>
      <c r="D15" s="237">
        <v>2593</v>
      </c>
      <c r="E15" s="235">
        <v>686</v>
      </c>
      <c r="F15" s="237">
        <v>105</v>
      </c>
      <c r="G15" s="235">
        <v>452</v>
      </c>
      <c r="H15" s="236">
        <v>84</v>
      </c>
      <c r="I15" s="237">
        <v>2054</v>
      </c>
      <c r="J15" s="235">
        <v>2410</v>
      </c>
      <c r="K15" s="236">
        <v>13</v>
      </c>
      <c r="L15" s="237">
        <v>2569</v>
      </c>
      <c r="M15" s="235">
        <v>719</v>
      </c>
      <c r="N15" s="237">
        <v>147</v>
      </c>
      <c r="O15" s="235">
        <v>393</v>
      </c>
      <c r="P15" s="236">
        <v>66</v>
      </c>
      <c r="Q15" s="237">
        <v>5580</v>
      </c>
    </row>
    <row r="16" spans="1:17" ht="15.75">
      <c r="A16" s="73" t="s">
        <v>172</v>
      </c>
      <c r="B16" s="235">
        <v>27</v>
      </c>
      <c r="C16" s="236">
        <v>4</v>
      </c>
      <c r="D16" s="237">
        <v>109</v>
      </c>
      <c r="E16" s="235">
        <v>22</v>
      </c>
      <c r="F16" s="237">
        <v>7</v>
      </c>
      <c r="G16" s="235">
        <v>19</v>
      </c>
      <c r="H16" s="236">
        <v>5</v>
      </c>
      <c r="I16" s="237">
        <v>68</v>
      </c>
      <c r="J16" s="235">
        <v>62</v>
      </c>
      <c r="K16" s="236">
        <v>7</v>
      </c>
      <c r="L16" s="237">
        <v>95</v>
      </c>
      <c r="M16" s="235">
        <v>24</v>
      </c>
      <c r="N16" s="237">
        <v>9</v>
      </c>
      <c r="O16" s="235">
        <v>11</v>
      </c>
      <c r="P16" s="236">
        <v>4</v>
      </c>
      <c r="Q16" s="237">
        <v>105</v>
      </c>
    </row>
    <row r="17" spans="1:17" ht="15.75">
      <c r="A17" s="72" t="s">
        <v>173</v>
      </c>
      <c r="B17" s="235">
        <v>246</v>
      </c>
      <c r="C17" s="236">
        <v>17</v>
      </c>
      <c r="D17" s="237">
        <v>1304</v>
      </c>
      <c r="E17" s="235">
        <v>150</v>
      </c>
      <c r="F17" s="237">
        <v>41</v>
      </c>
      <c r="G17" s="235">
        <v>121</v>
      </c>
      <c r="H17" s="236">
        <v>54</v>
      </c>
      <c r="I17" s="237">
        <v>952</v>
      </c>
      <c r="J17" s="235">
        <v>461</v>
      </c>
      <c r="K17" s="236">
        <v>19</v>
      </c>
      <c r="L17" s="237">
        <v>1464</v>
      </c>
      <c r="M17" s="235">
        <v>175</v>
      </c>
      <c r="N17" s="237">
        <v>63</v>
      </c>
      <c r="O17" s="235">
        <v>93</v>
      </c>
      <c r="P17" s="236">
        <v>51</v>
      </c>
      <c r="Q17" s="237">
        <v>928</v>
      </c>
    </row>
    <row r="18" spans="1:17" ht="15.75">
      <c r="A18" s="73" t="s">
        <v>174</v>
      </c>
      <c r="B18" s="235">
        <v>182</v>
      </c>
      <c r="C18" s="236">
        <v>17</v>
      </c>
      <c r="D18" s="237">
        <v>720</v>
      </c>
      <c r="E18" s="235">
        <v>123</v>
      </c>
      <c r="F18" s="237">
        <v>76</v>
      </c>
      <c r="G18" s="235">
        <v>75</v>
      </c>
      <c r="H18" s="236">
        <v>75</v>
      </c>
      <c r="I18" s="237">
        <v>532</v>
      </c>
      <c r="J18" s="235">
        <v>423</v>
      </c>
      <c r="K18" s="236">
        <v>12</v>
      </c>
      <c r="L18" s="237">
        <v>942</v>
      </c>
      <c r="M18" s="235">
        <v>138</v>
      </c>
      <c r="N18" s="237">
        <v>92</v>
      </c>
      <c r="O18" s="235">
        <v>67</v>
      </c>
      <c r="P18" s="236">
        <v>66</v>
      </c>
      <c r="Q18" s="237">
        <v>612</v>
      </c>
    </row>
    <row r="19" spans="1:17" ht="15.75">
      <c r="A19" s="72" t="s">
        <v>175</v>
      </c>
      <c r="B19" s="235">
        <v>30</v>
      </c>
      <c r="C19" s="236">
        <v>3</v>
      </c>
      <c r="D19" s="237">
        <v>145</v>
      </c>
      <c r="E19" s="235">
        <v>11</v>
      </c>
      <c r="F19" s="237">
        <v>5</v>
      </c>
      <c r="G19" s="235">
        <v>10</v>
      </c>
      <c r="H19" s="236">
        <v>7</v>
      </c>
      <c r="I19" s="237">
        <v>39</v>
      </c>
      <c r="J19" s="235">
        <v>74</v>
      </c>
      <c r="K19" s="236">
        <v>2</v>
      </c>
      <c r="L19" s="237">
        <v>113</v>
      </c>
      <c r="M19" s="235">
        <v>24</v>
      </c>
      <c r="N19" s="237">
        <v>9</v>
      </c>
      <c r="O19" s="235">
        <v>18</v>
      </c>
      <c r="P19" s="236">
        <v>2</v>
      </c>
      <c r="Q19" s="237">
        <v>61</v>
      </c>
    </row>
    <row r="20" spans="1:17" ht="15.75">
      <c r="A20" s="73" t="s">
        <v>176</v>
      </c>
      <c r="B20" s="235">
        <v>64</v>
      </c>
      <c r="C20" s="236">
        <v>1</v>
      </c>
      <c r="D20" s="237">
        <v>59</v>
      </c>
      <c r="E20" s="235">
        <v>20</v>
      </c>
      <c r="F20" s="237">
        <v>19</v>
      </c>
      <c r="G20" s="235">
        <v>14</v>
      </c>
      <c r="H20" s="236">
        <v>8</v>
      </c>
      <c r="I20" s="237">
        <v>30</v>
      </c>
      <c r="J20" s="235">
        <v>90</v>
      </c>
      <c r="K20" s="236">
        <v>7</v>
      </c>
      <c r="L20" s="237">
        <v>69</v>
      </c>
      <c r="M20" s="235">
        <v>23</v>
      </c>
      <c r="N20" s="237">
        <v>15</v>
      </c>
      <c r="O20" s="235">
        <v>17</v>
      </c>
      <c r="P20" s="236">
        <v>3</v>
      </c>
      <c r="Q20" s="237">
        <v>48</v>
      </c>
    </row>
    <row r="21" spans="1:17" ht="15.75">
      <c r="A21" s="72" t="s">
        <v>177</v>
      </c>
      <c r="B21" s="235">
        <v>51</v>
      </c>
      <c r="C21" s="236">
        <v>1</v>
      </c>
      <c r="D21" s="237">
        <v>103</v>
      </c>
      <c r="E21" s="235">
        <v>11</v>
      </c>
      <c r="F21" s="237">
        <v>4</v>
      </c>
      <c r="G21" s="235">
        <v>6</v>
      </c>
      <c r="H21" s="236">
        <v>2</v>
      </c>
      <c r="I21" s="237">
        <v>32</v>
      </c>
      <c r="J21" s="235">
        <v>93</v>
      </c>
      <c r="K21" s="236">
        <v>5</v>
      </c>
      <c r="L21" s="237">
        <v>53</v>
      </c>
      <c r="M21" s="235">
        <v>11</v>
      </c>
      <c r="N21" s="237">
        <v>3</v>
      </c>
      <c r="O21" s="235">
        <v>11</v>
      </c>
      <c r="P21" s="236">
        <v>3</v>
      </c>
      <c r="Q21" s="237">
        <v>972</v>
      </c>
    </row>
    <row r="22" spans="1:17" ht="15.75">
      <c r="A22" s="73" t="s">
        <v>178</v>
      </c>
      <c r="B22" s="235">
        <v>57</v>
      </c>
      <c r="C22" s="236">
        <v>4</v>
      </c>
      <c r="D22" s="237">
        <v>112</v>
      </c>
      <c r="E22" s="235">
        <v>25</v>
      </c>
      <c r="F22" s="237">
        <v>19</v>
      </c>
      <c r="G22" s="235">
        <v>19</v>
      </c>
      <c r="H22" s="236">
        <v>17</v>
      </c>
      <c r="I22" s="237">
        <v>52</v>
      </c>
      <c r="J22" s="235">
        <v>144</v>
      </c>
      <c r="K22" s="236">
        <v>4</v>
      </c>
      <c r="L22" s="237">
        <v>81</v>
      </c>
      <c r="M22" s="235">
        <v>29</v>
      </c>
      <c r="N22" s="237">
        <v>24</v>
      </c>
      <c r="O22" s="235">
        <v>34</v>
      </c>
      <c r="P22" s="236">
        <v>10</v>
      </c>
      <c r="Q22" s="237">
        <v>107</v>
      </c>
    </row>
    <row r="23" spans="1:17" ht="15.75">
      <c r="A23" s="72" t="s">
        <v>179</v>
      </c>
      <c r="B23" s="235">
        <v>53</v>
      </c>
      <c r="C23" s="236">
        <v>5</v>
      </c>
      <c r="D23" s="237">
        <v>101</v>
      </c>
      <c r="E23" s="235">
        <v>9</v>
      </c>
      <c r="F23" s="237">
        <v>10</v>
      </c>
      <c r="G23" s="235">
        <v>13</v>
      </c>
      <c r="H23" s="236">
        <v>6</v>
      </c>
      <c r="I23" s="237">
        <v>278</v>
      </c>
      <c r="J23" s="235">
        <v>106</v>
      </c>
      <c r="K23" s="236">
        <v>5</v>
      </c>
      <c r="L23" s="237">
        <v>125</v>
      </c>
      <c r="M23" s="235">
        <v>31</v>
      </c>
      <c r="N23" s="237">
        <v>7</v>
      </c>
      <c r="O23" s="235">
        <v>16</v>
      </c>
      <c r="P23" s="236">
        <v>8</v>
      </c>
      <c r="Q23" s="237">
        <v>60</v>
      </c>
    </row>
    <row r="24" spans="1:17" ht="15.75">
      <c r="A24" s="73" t="s">
        <v>180</v>
      </c>
      <c r="B24" s="235">
        <v>1399</v>
      </c>
      <c r="C24" s="236">
        <v>27</v>
      </c>
      <c r="D24" s="237">
        <v>1148</v>
      </c>
      <c r="E24" s="235">
        <v>451</v>
      </c>
      <c r="F24" s="237">
        <v>100</v>
      </c>
      <c r="G24" s="235">
        <v>348</v>
      </c>
      <c r="H24" s="236">
        <v>97</v>
      </c>
      <c r="I24" s="237">
        <v>790</v>
      </c>
      <c r="J24" s="235">
        <v>2007</v>
      </c>
      <c r="K24" s="236">
        <v>51</v>
      </c>
      <c r="L24" s="237">
        <v>1031</v>
      </c>
      <c r="M24" s="235">
        <v>575</v>
      </c>
      <c r="N24" s="237">
        <v>142</v>
      </c>
      <c r="O24" s="235">
        <v>322</v>
      </c>
      <c r="P24" s="236">
        <v>106</v>
      </c>
      <c r="Q24" s="237">
        <v>714</v>
      </c>
    </row>
    <row r="25" spans="1:17" ht="15.75">
      <c r="A25" s="72" t="s">
        <v>181</v>
      </c>
      <c r="B25" s="235">
        <v>96</v>
      </c>
      <c r="C25" s="236">
        <v>8</v>
      </c>
      <c r="D25" s="237">
        <v>305</v>
      </c>
      <c r="E25" s="235">
        <v>57</v>
      </c>
      <c r="F25" s="237">
        <v>28</v>
      </c>
      <c r="G25" s="235">
        <v>30</v>
      </c>
      <c r="H25" s="236">
        <v>23</v>
      </c>
      <c r="I25" s="237">
        <v>136</v>
      </c>
      <c r="J25" s="235">
        <v>199</v>
      </c>
      <c r="K25" s="236">
        <v>11</v>
      </c>
      <c r="L25" s="237">
        <v>278</v>
      </c>
      <c r="M25" s="235">
        <v>60</v>
      </c>
      <c r="N25" s="237">
        <v>33</v>
      </c>
      <c r="O25" s="235">
        <v>26</v>
      </c>
      <c r="P25" s="236">
        <v>27</v>
      </c>
      <c r="Q25" s="237">
        <v>539</v>
      </c>
    </row>
    <row r="26" spans="1:17" ht="15.75">
      <c r="A26" s="73" t="s">
        <v>182</v>
      </c>
      <c r="B26" s="235">
        <v>31</v>
      </c>
      <c r="C26" s="236">
        <v>12</v>
      </c>
      <c r="D26" s="237">
        <v>78</v>
      </c>
      <c r="E26" s="235">
        <v>16</v>
      </c>
      <c r="F26" s="237">
        <v>9</v>
      </c>
      <c r="G26" s="235">
        <v>17</v>
      </c>
      <c r="H26" s="236">
        <v>8</v>
      </c>
      <c r="I26" s="237">
        <v>21</v>
      </c>
      <c r="J26" s="235">
        <v>58</v>
      </c>
      <c r="K26" s="236">
        <v>8</v>
      </c>
      <c r="L26" s="237">
        <v>17</v>
      </c>
      <c r="M26" s="235">
        <v>25</v>
      </c>
      <c r="N26" s="237">
        <v>15</v>
      </c>
      <c r="O26" s="235">
        <v>11</v>
      </c>
      <c r="P26" s="236">
        <v>14</v>
      </c>
      <c r="Q26" s="237">
        <v>47</v>
      </c>
    </row>
    <row r="27" spans="1:17" ht="15.75">
      <c r="A27" s="72" t="s">
        <v>183</v>
      </c>
      <c r="B27" s="235">
        <v>116</v>
      </c>
      <c r="C27" s="236">
        <v>7</v>
      </c>
      <c r="D27" s="237">
        <v>379</v>
      </c>
      <c r="E27" s="235">
        <v>30</v>
      </c>
      <c r="F27" s="237">
        <v>3</v>
      </c>
      <c r="G27" s="235">
        <v>33</v>
      </c>
      <c r="H27" s="236">
        <v>8</v>
      </c>
      <c r="I27" s="237">
        <v>327</v>
      </c>
      <c r="J27" s="235">
        <v>211</v>
      </c>
      <c r="K27" s="236">
        <v>9</v>
      </c>
      <c r="L27" s="237">
        <v>467</v>
      </c>
      <c r="M27" s="235">
        <v>58</v>
      </c>
      <c r="N27" s="237">
        <v>13</v>
      </c>
      <c r="O27" s="235">
        <v>27</v>
      </c>
      <c r="P27" s="236">
        <v>8</v>
      </c>
      <c r="Q27" s="237">
        <v>125</v>
      </c>
    </row>
    <row r="28" spans="1:17" ht="15.75">
      <c r="A28" s="73" t="s">
        <v>184</v>
      </c>
      <c r="B28" s="235">
        <v>290</v>
      </c>
      <c r="C28" s="236">
        <v>10</v>
      </c>
      <c r="D28" s="237">
        <v>1058</v>
      </c>
      <c r="E28" s="235">
        <v>155</v>
      </c>
      <c r="F28" s="237">
        <v>38</v>
      </c>
      <c r="G28" s="235">
        <v>145</v>
      </c>
      <c r="H28" s="236">
        <v>47</v>
      </c>
      <c r="I28" s="237">
        <v>303</v>
      </c>
      <c r="J28" s="235">
        <v>470</v>
      </c>
      <c r="K28" s="236">
        <v>15</v>
      </c>
      <c r="L28" s="237">
        <v>1088</v>
      </c>
      <c r="M28" s="235">
        <v>206</v>
      </c>
      <c r="N28" s="237">
        <v>58</v>
      </c>
      <c r="O28" s="235">
        <v>140</v>
      </c>
      <c r="P28" s="236">
        <v>53</v>
      </c>
      <c r="Q28" s="237">
        <v>406</v>
      </c>
    </row>
    <row r="29" spans="1:17" ht="15.75">
      <c r="A29" s="72" t="s">
        <v>185</v>
      </c>
      <c r="B29" s="235">
        <v>474</v>
      </c>
      <c r="C29" s="236">
        <v>14</v>
      </c>
      <c r="D29" s="237">
        <v>336</v>
      </c>
      <c r="E29" s="235">
        <v>116</v>
      </c>
      <c r="F29" s="237">
        <v>10</v>
      </c>
      <c r="G29" s="235">
        <v>84</v>
      </c>
      <c r="H29" s="236">
        <v>16</v>
      </c>
      <c r="I29" s="237">
        <v>148</v>
      </c>
      <c r="J29" s="235">
        <v>642</v>
      </c>
      <c r="K29" s="236">
        <v>24</v>
      </c>
      <c r="L29" s="237">
        <v>278</v>
      </c>
      <c r="M29" s="235">
        <v>170</v>
      </c>
      <c r="N29" s="237">
        <v>25</v>
      </c>
      <c r="O29" s="235">
        <v>71</v>
      </c>
      <c r="P29" s="236">
        <v>10</v>
      </c>
      <c r="Q29" s="237">
        <v>871</v>
      </c>
    </row>
    <row r="30" spans="1:17" ht="15.75">
      <c r="A30" s="73" t="s">
        <v>186</v>
      </c>
      <c r="B30" s="235">
        <v>83</v>
      </c>
      <c r="C30" s="236">
        <v>14</v>
      </c>
      <c r="D30" s="237">
        <v>247</v>
      </c>
      <c r="E30" s="235">
        <v>44</v>
      </c>
      <c r="F30" s="237">
        <v>28</v>
      </c>
      <c r="G30" s="235">
        <v>22</v>
      </c>
      <c r="H30" s="236">
        <v>46</v>
      </c>
      <c r="I30" s="237">
        <v>351</v>
      </c>
      <c r="J30" s="235">
        <v>133</v>
      </c>
      <c r="K30" s="236">
        <v>12</v>
      </c>
      <c r="L30" s="237">
        <v>209</v>
      </c>
      <c r="M30" s="235">
        <v>48</v>
      </c>
      <c r="N30" s="237">
        <v>49</v>
      </c>
      <c r="O30" s="235">
        <v>31</v>
      </c>
      <c r="P30" s="236">
        <v>37</v>
      </c>
      <c r="Q30" s="237">
        <v>222</v>
      </c>
    </row>
    <row r="31" spans="1:17" ht="15.75">
      <c r="A31" s="72" t="s">
        <v>187</v>
      </c>
      <c r="B31" s="235">
        <v>171</v>
      </c>
      <c r="C31" s="236">
        <v>4</v>
      </c>
      <c r="D31" s="237">
        <v>240</v>
      </c>
      <c r="E31" s="235">
        <v>50</v>
      </c>
      <c r="F31" s="237">
        <v>28</v>
      </c>
      <c r="G31" s="235">
        <v>55</v>
      </c>
      <c r="H31" s="236">
        <v>10</v>
      </c>
      <c r="I31" s="237">
        <v>61</v>
      </c>
      <c r="J31" s="235">
        <v>269</v>
      </c>
      <c r="K31" s="236">
        <v>11</v>
      </c>
      <c r="L31" s="237">
        <v>209</v>
      </c>
      <c r="M31" s="235">
        <v>7</v>
      </c>
      <c r="N31" s="237">
        <v>25</v>
      </c>
      <c r="O31" s="235">
        <v>36</v>
      </c>
      <c r="P31" s="236">
        <v>14</v>
      </c>
      <c r="Q31" s="237">
        <v>85</v>
      </c>
    </row>
    <row r="32" spans="1:17" ht="15.75">
      <c r="A32" s="73" t="s">
        <v>188</v>
      </c>
      <c r="B32" s="235">
        <v>48</v>
      </c>
      <c r="C32" s="236">
        <v>4</v>
      </c>
      <c r="D32" s="237">
        <v>205</v>
      </c>
      <c r="E32" s="235">
        <v>12</v>
      </c>
      <c r="F32" s="237">
        <v>11</v>
      </c>
      <c r="G32" s="235">
        <v>8</v>
      </c>
      <c r="H32" s="236">
        <v>9</v>
      </c>
      <c r="I32" s="237">
        <v>289</v>
      </c>
      <c r="J32" s="235">
        <v>75</v>
      </c>
      <c r="K32" s="236">
        <v>9</v>
      </c>
      <c r="L32" s="237">
        <v>173</v>
      </c>
      <c r="M32" s="235">
        <v>15</v>
      </c>
      <c r="N32" s="237">
        <v>13</v>
      </c>
      <c r="O32" s="235">
        <v>11</v>
      </c>
      <c r="P32" s="236">
        <v>10</v>
      </c>
      <c r="Q32" s="237">
        <v>104</v>
      </c>
    </row>
    <row r="33" spans="1:17" ht="15.75">
      <c r="A33" s="72" t="s">
        <v>189</v>
      </c>
      <c r="B33" s="235">
        <v>143</v>
      </c>
      <c r="C33" s="236">
        <v>16</v>
      </c>
      <c r="D33" s="237">
        <v>168</v>
      </c>
      <c r="E33" s="235">
        <v>56</v>
      </c>
      <c r="F33" s="237">
        <v>65</v>
      </c>
      <c r="G33" s="235">
        <v>31</v>
      </c>
      <c r="H33" s="236">
        <v>32</v>
      </c>
      <c r="I33" s="237">
        <v>194</v>
      </c>
      <c r="J33" s="235">
        <v>216</v>
      </c>
      <c r="K33" s="236">
        <v>20</v>
      </c>
      <c r="L33" s="237">
        <v>206</v>
      </c>
      <c r="M33" s="235">
        <v>80</v>
      </c>
      <c r="N33" s="237">
        <v>69</v>
      </c>
      <c r="O33" s="235">
        <v>45</v>
      </c>
      <c r="P33" s="236">
        <v>42</v>
      </c>
      <c r="Q33" s="237">
        <v>337</v>
      </c>
    </row>
    <row r="34" spans="1:17" ht="15.75">
      <c r="A34" s="73" t="s">
        <v>190</v>
      </c>
      <c r="B34" s="235">
        <v>261</v>
      </c>
      <c r="C34" s="236">
        <v>4</v>
      </c>
      <c r="D34" s="237">
        <v>1532</v>
      </c>
      <c r="E34" s="235">
        <v>170</v>
      </c>
      <c r="F34" s="237">
        <v>37</v>
      </c>
      <c r="G34" s="235">
        <v>119</v>
      </c>
      <c r="H34" s="236">
        <v>23</v>
      </c>
      <c r="I34" s="237">
        <v>676</v>
      </c>
      <c r="J34" s="235">
        <v>459</v>
      </c>
      <c r="K34" s="236">
        <v>5</v>
      </c>
      <c r="L34" s="237">
        <v>1516</v>
      </c>
      <c r="M34" s="235">
        <v>187</v>
      </c>
      <c r="N34" s="237">
        <v>42</v>
      </c>
      <c r="O34" s="235">
        <v>90</v>
      </c>
      <c r="P34" s="236">
        <v>22</v>
      </c>
      <c r="Q34" s="237">
        <v>1014</v>
      </c>
    </row>
    <row r="35" spans="1:17" ht="15.75">
      <c r="A35" s="72" t="s">
        <v>191</v>
      </c>
      <c r="B35" s="235">
        <v>792</v>
      </c>
      <c r="C35" s="236">
        <v>8</v>
      </c>
      <c r="D35" s="237">
        <v>964</v>
      </c>
      <c r="E35" s="235">
        <v>141</v>
      </c>
      <c r="F35" s="237">
        <v>17</v>
      </c>
      <c r="G35" s="235">
        <v>106</v>
      </c>
      <c r="H35" s="236">
        <v>9</v>
      </c>
      <c r="I35" s="237">
        <v>242</v>
      </c>
      <c r="J35" s="235">
        <v>910</v>
      </c>
      <c r="K35" s="236">
        <v>12</v>
      </c>
      <c r="L35" s="237">
        <v>820</v>
      </c>
      <c r="M35" s="235">
        <v>170</v>
      </c>
      <c r="N35" s="237">
        <v>15</v>
      </c>
      <c r="O35" s="235">
        <v>155</v>
      </c>
      <c r="P35" s="236">
        <v>19</v>
      </c>
      <c r="Q35" s="237">
        <v>284</v>
      </c>
    </row>
    <row r="36" spans="1:17" ht="15.75">
      <c r="A36" s="73" t="s">
        <v>192</v>
      </c>
      <c r="B36" s="235">
        <v>66</v>
      </c>
      <c r="C36" s="236">
        <v>5</v>
      </c>
      <c r="D36" s="237">
        <v>176</v>
      </c>
      <c r="E36" s="235">
        <v>29</v>
      </c>
      <c r="F36" s="237">
        <v>12</v>
      </c>
      <c r="G36" s="235">
        <v>34</v>
      </c>
      <c r="H36" s="236">
        <v>10</v>
      </c>
      <c r="I36" s="237">
        <v>51</v>
      </c>
      <c r="J36" s="235">
        <v>113</v>
      </c>
      <c r="K36" s="236">
        <v>11</v>
      </c>
      <c r="L36" s="237">
        <v>184</v>
      </c>
      <c r="M36" s="235">
        <v>52</v>
      </c>
      <c r="N36" s="237">
        <v>9</v>
      </c>
      <c r="O36" s="235">
        <v>23</v>
      </c>
      <c r="P36" s="236">
        <v>15</v>
      </c>
      <c r="Q36" s="237">
        <v>61</v>
      </c>
    </row>
    <row r="37" spans="1:17" ht="15.75">
      <c r="A37" s="72" t="s">
        <v>193</v>
      </c>
      <c r="B37" s="235">
        <v>15</v>
      </c>
      <c r="C37" s="236">
        <v>4</v>
      </c>
      <c r="D37" s="237">
        <v>61</v>
      </c>
      <c r="E37" s="235">
        <v>14</v>
      </c>
      <c r="F37" s="237">
        <v>19</v>
      </c>
      <c r="G37" s="235">
        <v>7</v>
      </c>
      <c r="H37" s="236">
        <v>4</v>
      </c>
      <c r="I37" s="237">
        <v>18</v>
      </c>
      <c r="J37" s="235">
        <v>27</v>
      </c>
      <c r="K37" s="236">
        <v>4</v>
      </c>
      <c r="L37" s="237">
        <v>35</v>
      </c>
      <c r="M37" s="235">
        <v>12</v>
      </c>
      <c r="N37" s="237">
        <v>8</v>
      </c>
      <c r="O37" s="235">
        <v>8</v>
      </c>
      <c r="P37" s="236">
        <v>6</v>
      </c>
      <c r="Q37" s="237">
        <v>18</v>
      </c>
    </row>
    <row r="38" spans="1:17" ht="15.75">
      <c r="A38" s="73" t="s">
        <v>194</v>
      </c>
      <c r="B38" s="235">
        <v>61</v>
      </c>
      <c r="C38" s="236">
        <v>3</v>
      </c>
      <c r="D38" s="237">
        <v>63</v>
      </c>
      <c r="E38" s="235">
        <v>0</v>
      </c>
      <c r="F38" s="237">
        <v>1</v>
      </c>
      <c r="G38" s="235">
        <v>2</v>
      </c>
      <c r="H38" s="236">
        <v>5</v>
      </c>
      <c r="I38" s="237">
        <v>24</v>
      </c>
      <c r="J38" s="235">
        <v>56</v>
      </c>
      <c r="K38" s="236">
        <v>2</v>
      </c>
      <c r="L38" s="237">
        <v>58</v>
      </c>
      <c r="M38" s="235">
        <v>4</v>
      </c>
      <c r="N38" s="237">
        <v>4</v>
      </c>
      <c r="O38" s="235">
        <v>2</v>
      </c>
      <c r="P38" s="236">
        <v>2</v>
      </c>
      <c r="Q38" s="237">
        <v>26</v>
      </c>
    </row>
    <row r="39" spans="1:17" ht="15.75">
      <c r="A39" s="72" t="s">
        <v>195</v>
      </c>
      <c r="B39" s="235">
        <v>418</v>
      </c>
      <c r="C39" s="236">
        <v>9</v>
      </c>
      <c r="D39" s="237">
        <v>669</v>
      </c>
      <c r="E39" s="235">
        <v>168</v>
      </c>
      <c r="F39" s="237">
        <v>23</v>
      </c>
      <c r="G39" s="235">
        <v>123</v>
      </c>
      <c r="H39" s="236">
        <v>26</v>
      </c>
      <c r="I39" s="237">
        <v>853</v>
      </c>
      <c r="J39" s="235">
        <v>723</v>
      </c>
      <c r="K39" s="236">
        <v>20</v>
      </c>
      <c r="L39" s="237">
        <v>545</v>
      </c>
      <c r="M39" s="235">
        <v>229</v>
      </c>
      <c r="N39" s="237">
        <v>37</v>
      </c>
      <c r="O39" s="235">
        <v>110</v>
      </c>
      <c r="P39" s="236">
        <v>14</v>
      </c>
      <c r="Q39" s="237">
        <v>283</v>
      </c>
    </row>
    <row r="40" spans="1:17" ht="15.75">
      <c r="A40" s="73" t="s">
        <v>196</v>
      </c>
      <c r="B40" s="235">
        <v>96</v>
      </c>
      <c r="C40" s="236">
        <v>12</v>
      </c>
      <c r="D40" s="237">
        <v>140</v>
      </c>
      <c r="E40" s="235">
        <v>51</v>
      </c>
      <c r="F40" s="237">
        <v>34</v>
      </c>
      <c r="G40" s="235">
        <v>40</v>
      </c>
      <c r="H40" s="236">
        <v>19</v>
      </c>
      <c r="I40" s="237">
        <v>132</v>
      </c>
      <c r="J40" s="235">
        <v>176</v>
      </c>
      <c r="K40" s="236">
        <v>6</v>
      </c>
      <c r="L40" s="237">
        <v>154</v>
      </c>
      <c r="M40" s="235">
        <v>75</v>
      </c>
      <c r="N40" s="237">
        <v>27</v>
      </c>
      <c r="O40" s="235">
        <v>28</v>
      </c>
      <c r="P40" s="236">
        <v>17</v>
      </c>
      <c r="Q40" s="237">
        <v>118</v>
      </c>
    </row>
    <row r="41" spans="1:17" ht="15.75">
      <c r="A41" s="72" t="s">
        <v>372</v>
      </c>
      <c r="B41" s="235">
        <v>637</v>
      </c>
      <c r="C41" s="236">
        <v>15</v>
      </c>
      <c r="D41" s="237">
        <v>901</v>
      </c>
      <c r="E41" s="235">
        <v>352</v>
      </c>
      <c r="F41" s="237">
        <v>24</v>
      </c>
      <c r="G41" s="235">
        <v>238</v>
      </c>
      <c r="H41" s="236">
        <v>35</v>
      </c>
      <c r="I41" s="237">
        <v>285</v>
      </c>
      <c r="J41" s="235">
        <v>966</v>
      </c>
      <c r="K41" s="236">
        <v>17</v>
      </c>
      <c r="L41" s="237">
        <v>730</v>
      </c>
      <c r="M41" s="235">
        <v>400</v>
      </c>
      <c r="N41" s="237">
        <v>40</v>
      </c>
      <c r="O41" s="235">
        <v>173</v>
      </c>
      <c r="P41" s="236">
        <v>37</v>
      </c>
      <c r="Q41" s="237">
        <v>428</v>
      </c>
    </row>
    <row r="42" spans="1:17" ht="15.75">
      <c r="A42" s="73" t="s">
        <v>197</v>
      </c>
      <c r="B42" s="235">
        <v>15981</v>
      </c>
      <c r="C42" s="236">
        <v>56</v>
      </c>
      <c r="D42" s="237">
        <v>25198</v>
      </c>
      <c r="E42" s="235">
        <v>9756</v>
      </c>
      <c r="F42" s="237">
        <v>261</v>
      </c>
      <c r="G42" s="235">
        <v>6921</v>
      </c>
      <c r="H42" s="236">
        <v>184</v>
      </c>
      <c r="I42" s="237">
        <v>8312</v>
      </c>
      <c r="J42" s="235">
        <v>19986</v>
      </c>
      <c r="K42" s="236">
        <v>38</v>
      </c>
      <c r="L42" s="237">
        <v>20697</v>
      </c>
      <c r="M42" s="235">
        <v>10263</v>
      </c>
      <c r="N42" s="237">
        <v>299</v>
      </c>
      <c r="O42" s="235">
        <v>6411</v>
      </c>
      <c r="P42" s="236">
        <v>176</v>
      </c>
      <c r="Q42" s="237">
        <v>11978</v>
      </c>
    </row>
    <row r="43" spans="1:17" ht="15.75">
      <c r="A43" s="72" t="s">
        <v>198</v>
      </c>
      <c r="B43" s="235">
        <v>2212</v>
      </c>
      <c r="C43" s="236">
        <v>40</v>
      </c>
      <c r="D43" s="237">
        <v>2733</v>
      </c>
      <c r="E43" s="235">
        <v>1269</v>
      </c>
      <c r="F43" s="237">
        <v>130</v>
      </c>
      <c r="G43" s="235">
        <v>1094</v>
      </c>
      <c r="H43" s="236">
        <v>100</v>
      </c>
      <c r="I43" s="237">
        <v>833</v>
      </c>
      <c r="J43" s="235">
        <v>3277</v>
      </c>
      <c r="K43" s="236">
        <v>47</v>
      </c>
      <c r="L43" s="237">
        <v>2208</v>
      </c>
      <c r="M43" s="235">
        <v>1634</v>
      </c>
      <c r="N43" s="237">
        <v>128</v>
      </c>
      <c r="O43" s="235">
        <v>943</v>
      </c>
      <c r="P43" s="236">
        <v>116</v>
      </c>
      <c r="Q43" s="237">
        <v>1312</v>
      </c>
    </row>
    <row r="44" spans="1:17" ht="15.75">
      <c r="A44" s="73" t="s">
        <v>199</v>
      </c>
      <c r="B44" s="235">
        <v>22</v>
      </c>
      <c r="C44" s="236">
        <v>3</v>
      </c>
      <c r="D44" s="237">
        <v>77</v>
      </c>
      <c r="E44" s="235">
        <v>18</v>
      </c>
      <c r="F44" s="237">
        <v>14</v>
      </c>
      <c r="G44" s="235">
        <v>6</v>
      </c>
      <c r="H44" s="236">
        <v>5</v>
      </c>
      <c r="I44" s="237">
        <v>28</v>
      </c>
      <c r="J44" s="235">
        <v>40</v>
      </c>
      <c r="K44" s="236">
        <v>7</v>
      </c>
      <c r="L44" s="237">
        <v>54</v>
      </c>
      <c r="M44" s="235">
        <v>13</v>
      </c>
      <c r="N44" s="237">
        <v>11</v>
      </c>
      <c r="O44" s="235">
        <v>14</v>
      </c>
      <c r="P44" s="236">
        <v>9</v>
      </c>
      <c r="Q44" s="237">
        <v>32</v>
      </c>
    </row>
    <row r="45" spans="1:17" ht="15.75">
      <c r="A45" s="72" t="s">
        <v>200</v>
      </c>
      <c r="B45" s="235">
        <v>66</v>
      </c>
      <c r="C45" s="236">
        <v>8</v>
      </c>
      <c r="D45" s="237">
        <v>138</v>
      </c>
      <c r="E45" s="235">
        <v>38</v>
      </c>
      <c r="F45" s="237">
        <v>7</v>
      </c>
      <c r="G45" s="235">
        <v>28</v>
      </c>
      <c r="H45" s="236">
        <v>16</v>
      </c>
      <c r="I45" s="237">
        <v>119</v>
      </c>
      <c r="J45" s="235">
        <v>84</v>
      </c>
      <c r="K45" s="236">
        <v>7</v>
      </c>
      <c r="L45" s="237">
        <v>113</v>
      </c>
      <c r="M45" s="235">
        <v>45</v>
      </c>
      <c r="N45" s="237">
        <v>19</v>
      </c>
      <c r="O45" s="235">
        <v>24</v>
      </c>
      <c r="P45" s="236">
        <v>14</v>
      </c>
      <c r="Q45" s="237">
        <v>88</v>
      </c>
    </row>
    <row r="46" spans="1:17" ht="15.75">
      <c r="A46" s="73" t="s">
        <v>201</v>
      </c>
      <c r="B46" s="235">
        <v>498</v>
      </c>
      <c r="C46" s="236">
        <v>11</v>
      </c>
      <c r="D46" s="237">
        <v>667</v>
      </c>
      <c r="E46" s="235">
        <v>239</v>
      </c>
      <c r="F46" s="237">
        <v>47</v>
      </c>
      <c r="G46" s="235">
        <v>186</v>
      </c>
      <c r="H46" s="236">
        <v>33</v>
      </c>
      <c r="I46" s="237">
        <v>211</v>
      </c>
      <c r="J46" s="235">
        <v>688</v>
      </c>
      <c r="K46" s="236">
        <v>19</v>
      </c>
      <c r="L46" s="237">
        <v>607</v>
      </c>
      <c r="M46" s="235">
        <v>297</v>
      </c>
      <c r="N46" s="237">
        <v>62</v>
      </c>
      <c r="O46" s="235">
        <v>151</v>
      </c>
      <c r="P46" s="236">
        <v>37</v>
      </c>
      <c r="Q46" s="237">
        <v>409</v>
      </c>
    </row>
    <row r="47" spans="1:17" ht="15.75">
      <c r="A47" s="72" t="s">
        <v>202</v>
      </c>
      <c r="B47" s="235">
        <v>57</v>
      </c>
      <c r="C47" s="236">
        <v>3</v>
      </c>
      <c r="D47" s="237">
        <v>388</v>
      </c>
      <c r="E47" s="235">
        <v>27</v>
      </c>
      <c r="F47" s="237">
        <v>13</v>
      </c>
      <c r="G47" s="235">
        <v>21</v>
      </c>
      <c r="H47" s="236">
        <v>9</v>
      </c>
      <c r="I47" s="237">
        <v>356</v>
      </c>
      <c r="J47" s="235">
        <v>139</v>
      </c>
      <c r="K47" s="236">
        <v>1</v>
      </c>
      <c r="L47" s="237">
        <v>350</v>
      </c>
      <c r="M47" s="235">
        <v>32</v>
      </c>
      <c r="N47" s="237">
        <v>20</v>
      </c>
      <c r="O47" s="235">
        <v>17</v>
      </c>
      <c r="P47" s="236">
        <v>6</v>
      </c>
      <c r="Q47" s="237">
        <v>171</v>
      </c>
    </row>
    <row r="48" spans="1:17" ht="15.75">
      <c r="A48" s="73" t="s">
        <v>203</v>
      </c>
      <c r="B48" s="235">
        <v>32</v>
      </c>
      <c r="C48" s="236">
        <v>4</v>
      </c>
      <c r="D48" s="237">
        <v>80</v>
      </c>
      <c r="E48" s="235">
        <v>41</v>
      </c>
      <c r="F48" s="237">
        <v>14</v>
      </c>
      <c r="G48" s="235">
        <v>26</v>
      </c>
      <c r="H48" s="236">
        <v>9</v>
      </c>
      <c r="I48" s="237">
        <v>43</v>
      </c>
      <c r="J48" s="235">
        <v>53</v>
      </c>
      <c r="K48" s="236">
        <v>3</v>
      </c>
      <c r="L48" s="237">
        <v>86</v>
      </c>
      <c r="M48" s="235">
        <v>37</v>
      </c>
      <c r="N48" s="237">
        <v>15</v>
      </c>
      <c r="O48" s="235">
        <v>22</v>
      </c>
      <c r="P48" s="236">
        <v>9</v>
      </c>
      <c r="Q48" s="237">
        <v>83</v>
      </c>
    </row>
    <row r="49" spans="1:17" ht="15.75">
      <c r="A49" s="72" t="s">
        <v>204</v>
      </c>
      <c r="B49" s="235">
        <v>855</v>
      </c>
      <c r="C49" s="236">
        <v>4</v>
      </c>
      <c r="D49" s="237">
        <v>810</v>
      </c>
      <c r="E49" s="235">
        <v>365</v>
      </c>
      <c r="F49" s="237">
        <v>36</v>
      </c>
      <c r="G49" s="235">
        <v>195</v>
      </c>
      <c r="H49" s="236">
        <v>27</v>
      </c>
      <c r="I49" s="237">
        <v>279</v>
      </c>
      <c r="J49" s="235">
        <v>1206</v>
      </c>
      <c r="K49" s="236">
        <v>16</v>
      </c>
      <c r="L49" s="237">
        <v>572</v>
      </c>
      <c r="M49" s="235">
        <v>384</v>
      </c>
      <c r="N49" s="237">
        <v>55</v>
      </c>
      <c r="O49" s="235">
        <v>224</v>
      </c>
      <c r="P49" s="236">
        <v>30</v>
      </c>
      <c r="Q49" s="237">
        <v>699</v>
      </c>
    </row>
    <row r="50" spans="1:17" ht="15.75">
      <c r="A50" s="73" t="s">
        <v>205</v>
      </c>
      <c r="B50" s="235">
        <v>596</v>
      </c>
      <c r="C50" s="236">
        <v>36</v>
      </c>
      <c r="D50" s="237">
        <v>1172</v>
      </c>
      <c r="E50" s="235">
        <v>246</v>
      </c>
      <c r="F50" s="237">
        <v>105</v>
      </c>
      <c r="G50" s="235">
        <v>199</v>
      </c>
      <c r="H50" s="236">
        <v>74</v>
      </c>
      <c r="I50" s="237">
        <v>525</v>
      </c>
      <c r="J50" s="235">
        <v>991</v>
      </c>
      <c r="K50" s="236">
        <v>48</v>
      </c>
      <c r="L50" s="237">
        <v>997</v>
      </c>
      <c r="M50" s="235">
        <v>279</v>
      </c>
      <c r="N50" s="237">
        <v>105</v>
      </c>
      <c r="O50" s="235">
        <v>168</v>
      </c>
      <c r="P50" s="236">
        <v>86</v>
      </c>
      <c r="Q50" s="237">
        <v>609</v>
      </c>
    </row>
    <row r="51" spans="1:17" ht="15.75">
      <c r="A51" s="72" t="s">
        <v>206</v>
      </c>
      <c r="B51" s="235">
        <v>116</v>
      </c>
      <c r="C51" s="236">
        <v>10</v>
      </c>
      <c r="D51" s="237">
        <v>372</v>
      </c>
      <c r="E51" s="235">
        <v>26</v>
      </c>
      <c r="F51" s="237">
        <v>17</v>
      </c>
      <c r="G51" s="235">
        <v>29</v>
      </c>
      <c r="H51" s="236">
        <v>15</v>
      </c>
      <c r="I51" s="237">
        <v>117</v>
      </c>
      <c r="J51" s="235">
        <v>149</v>
      </c>
      <c r="K51" s="236">
        <v>11</v>
      </c>
      <c r="L51" s="237">
        <v>385</v>
      </c>
      <c r="M51" s="235">
        <v>53</v>
      </c>
      <c r="N51" s="237">
        <v>24</v>
      </c>
      <c r="O51" s="235">
        <v>19</v>
      </c>
      <c r="P51" s="236">
        <v>28</v>
      </c>
      <c r="Q51" s="237">
        <v>196</v>
      </c>
    </row>
    <row r="52" spans="1:17" ht="15.75">
      <c r="A52" s="73" t="s">
        <v>207</v>
      </c>
      <c r="B52" s="235">
        <v>182</v>
      </c>
      <c r="C52" s="236">
        <v>7</v>
      </c>
      <c r="D52" s="237">
        <v>284</v>
      </c>
      <c r="E52" s="235">
        <v>55</v>
      </c>
      <c r="F52" s="237">
        <v>4</v>
      </c>
      <c r="G52" s="235">
        <v>81</v>
      </c>
      <c r="H52" s="236">
        <v>5</v>
      </c>
      <c r="I52" s="237">
        <v>272</v>
      </c>
      <c r="J52" s="235">
        <v>293</v>
      </c>
      <c r="K52" s="236">
        <v>6</v>
      </c>
      <c r="L52" s="237">
        <v>296</v>
      </c>
      <c r="M52" s="235">
        <v>120</v>
      </c>
      <c r="N52" s="237">
        <v>16</v>
      </c>
      <c r="O52" s="235">
        <v>48</v>
      </c>
      <c r="P52" s="236">
        <v>10</v>
      </c>
      <c r="Q52" s="237">
        <v>236</v>
      </c>
    </row>
    <row r="53" spans="1:17" ht="15.75">
      <c r="A53" s="72" t="s">
        <v>208</v>
      </c>
      <c r="B53" s="235">
        <v>237</v>
      </c>
      <c r="C53" s="236">
        <v>18</v>
      </c>
      <c r="D53" s="237">
        <v>854</v>
      </c>
      <c r="E53" s="235">
        <v>111</v>
      </c>
      <c r="F53" s="237">
        <v>33</v>
      </c>
      <c r="G53" s="235">
        <v>95</v>
      </c>
      <c r="H53" s="236">
        <v>39</v>
      </c>
      <c r="I53" s="237">
        <v>345</v>
      </c>
      <c r="J53" s="235">
        <v>420</v>
      </c>
      <c r="K53" s="236">
        <v>25</v>
      </c>
      <c r="L53" s="237">
        <v>868</v>
      </c>
      <c r="M53" s="235">
        <v>125</v>
      </c>
      <c r="N53" s="237">
        <v>52</v>
      </c>
      <c r="O53" s="235">
        <v>93</v>
      </c>
      <c r="P53" s="236">
        <v>36</v>
      </c>
      <c r="Q53" s="237">
        <v>516</v>
      </c>
    </row>
    <row r="54" spans="1:17" ht="15.75">
      <c r="A54" s="73" t="s">
        <v>209</v>
      </c>
      <c r="B54" s="235">
        <v>218</v>
      </c>
      <c r="C54" s="236">
        <v>11</v>
      </c>
      <c r="D54" s="237">
        <v>647</v>
      </c>
      <c r="E54" s="235">
        <v>52</v>
      </c>
      <c r="F54" s="237">
        <v>17</v>
      </c>
      <c r="G54" s="235">
        <v>44</v>
      </c>
      <c r="H54" s="236">
        <v>25</v>
      </c>
      <c r="I54" s="237">
        <v>228</v>
      </c>
      <c r="J54" s="235">
        <v>355</v>
      </c>
      <c r="K54" s="236">
        <v>11</v>
      </c>
      <c r="L54" s="237">
        <v>534</v>
      </c>
      <c r="M54" s="235">
        <v>74</v>
      </c>
      <c r="N54" s="237">
        <v>36</v>
      </c>
      <c r="O54" s="235">
        <v>37</v>
      </c>
      <c r="P54" s="236">
        <v>16</v>
      </c>
      <c r="Q54" s="237">
        <v>397</v>
      </c>
    </row>
    <row r="55" spans="1:17" ht="15.75">
      <c r="A55" s="72" t="s">
        <v>210</v>
      </c>
      <c r="B55" s="235">
        <v>387</v>
      </c>
      <c r="C55" s="236">
        <v>15</v>
      </c>
      <c r="D55" s="237">
        <v>146</v>
      </c>
      <c r="E55" s="235">
        <v>22</v>
      </c>
      <c r="F55" s="237">
        <v>36</v>
      </c>
      <c r="G55" s="235">
        <v>15</v>
      </c>
      <c r="H55" s="236">
        <v>9</v>
      </c>
      <c r="I55" s="237">
        <v>28</v>
      </c>
      <c r="J55" s="235">
        <v>360</v>
      </c>
      <c r="K55" s="236">
        <v>16</v>
      </c>
      <c r="L55" s="237">
        <v>88</v>
      </c>
      <c r="M55" s="235">
        <v>30</v>
      </c>
      <c r="N55" s="237">
        <v>17</v>
      </c>
      <c r="O55" s="235">
        <v>13</v>
      </c>
      <c r="P55" s="236">
        <v>13</v>
      </c>
      <c r="Q55" s="237">
        <v>68</v>
      </c>
    </row>
    <row r="56" spans="1:17" ht="15.75">
      <c r="A56" s="73" t="s">
        <v>211</v>
      </c>
      <c r="B56" s="235">
        <v>326</v>
      </c>
      <c r="C56" s="236">
        <v>17</v>
      </c>
      <c r="D56" s="237">
        <v>1270</v>
      </c>
      <c r="E56" s="235">
        <v>251</v>
      </c>
      <c r="F56" s="237">
        <v>30</v>
      </c>
      <c r="G56" s="235">
        <v>182</v>
      </c>
      <c r="H56" s="236">
        <v>15</v>
      </c>
      <c r="I56" s="237">
        <v>414</v>
      </c>
      <c r="J56" s="235">
        <v>582</v>
      </c>
      <c r="K56" s="236">
        <v>15</v>
      </c>
      <c r="L56" s="237">
        <v>1157</v>
      </c>
      <c r="M56" s="235">
        <v>301</v>
      </c>
      <c r="N56" s="237">
        <v>48</v>
      </c>
      <c r="O56" s="235">
        <v>160</v>
      </c>
      <c r="P56" s="236">
        <v>22</v>
      </c>
      <c r="Q56" s="237">
        <v>526</v>
      </c>
    </row>
    <row r="57" spans="1:17" ht="15.75">
      <c r="A57" s="72" t="s">
        <v>212</v>
      </c>
      <c r="B57" s="235">
        <v>54</v>
      </c>
      <c r="C57" s="236">
        <v>21</v>
      </c>
      <c r="D57" s="237">
        <v>17</v>
      </c>
      <c r="E57" s="235">
        <v>20</v>
      </c>
      <c r="F57" s="237">
        <v>41</v>
      </c>
      <c r="G57" s="235">
        <v>20</v>
      </c>
      <c r="H57" s="236">
        <v>29</v>
      </c>
      <c r="I57" s="237">
        <v>738</v>
      </c>
      <c r="J57" s="235">
        <v>99</v>
      </c>
      <c r="K57" s="236">
        <v>20</v>
      </c>
      <c r="L57" s="237">
        <v>15</v>
      </c>
      <c r="M57" s="235">
        <v>48</v>
      </c>
      <c r="N57" s="237">
        <v>50</v>
      </c>
      <c r="O57" s="235">
        <v>6</v>
      </c>
      <c r="P57" s="236">
        <v>5</v>
      </c>
      <c r="Q57" s="237">
        <v>95</v>
      </c>
    </row>
    <row r="58" spans="1:17" ht="15.75">
      <c r="A58" s="73" t="s">
        <v>213</v>
      </c>
      <c r="B58" s="235">
        <v>108</v>
      </c>
      <c r="C58" s="236">
        <v>44</v>
      </c>
      <c r="D58" s="237">
        <v>215</v>
      </c>
      <c r="E58" s="235">
        <v>16</v>
      </c>
      <c r="F58" s="237">
        <v>70</v>
      </c>
      <c r="G58" s="235">
        <v>28</v>
      </c>
      <c r="H58" s="236">
        <v>35</v>
      </c>
      <c r="I58" s="237">
        <v>79</v>
      </c>
      <c r="J58" s="235">
        <v>172</v>
      </c>
      <c r="K58" s="236">
        <v>61</v>
      </c>
      <c r="L58" s="237">
        <v>243</v>
      </c>
      <c r="M58" s="235">
        <v>32</v>
      </c>
      <c r="N58" s="237">
        <v>55</v>
      </c>
      <c r="O58" s="235">
        <v>31</v>
      </c>
      <c r="P58" s="236">
        <v>20</v>
      </c>
      <c r="Q58" s="237">
        <v>154</v>
      </c>
    </row>
    <row r="59" spans="1:17" ht="15.75">
      <c r="A59" s="72" t="s">
        <v>214</v>
      </c>
      <c r="B59" s="235">
        <v>52</v>
      </c>
      <c r="C59" s="236">
        <v>5</v>
      </c>
      <c r="D59" s="237">
        <v>81</v>
      </c>
      <c r="E59" s="235">
        <v>35</v>
      </c>
      <c r="F59" s="237">
        <v>11</v>
      </c>
      <c r="G59" s="235">
        <v>20</v>
      </c>
      <c r="H59" s="236">
        <v>5</v>
      </c>
      <c r="I59" s="237">
        <v>47</v>
      </c>
      <c r="J59" s="235">
        <v>116</v>
      </c>
      <c r="K59" s="236">
        <v>10</v>
      </c>
      <c r="L59" s="237">
        <v>77</v>
      </c>
      <c r="M59" s="235">
        <v>30</v>
      </c>
      <c r="N59" s="237">
        <v>14</v>
      </c>
      <c r="O59" s="235">
        <v>24</v>
      </c>
      <c r="P59" s="236">
        <v>10</v>
      </c>
      <c r="Q59" s="237">
        <v>50</v>
      </c>
    </row>
    <row r="60" spans="1:17" ht="15.75">
      <c r="A60" s="73" t="s">
        <v>215</v>
      </c>
      <c r="B60" s="235">
        <v>100</v>
      </c>
      <c r="C60" s="236">
        <v>9</v>
      </c>
      <c r="D60" s="237">
        <v>439</v>
      </c>
      <c r="E60" s="235">
        <v>76</v>
      </c>
      <c r="F60" s="237">
        <v>17</v>
      </c>
      <c r="G60" s="235">
        <v>51</v>
      </c>
      <c r="H60" s="236">
        <v>11</v>
      </c>
      <c r="I60" s="237">
        <v>387</v>
      </c>
      <c r="J60" s="235">
        <v>173</v>
      </c>
      <c r="K60" s="236">
        <v>11</v>
      </c>
      <c r="L60" s="237">
        <v>389</v>
      </c>
      <c r="M60" s="235">
        <v>95</v>
      </c>
      <c r="N60" s="237">
        <v>15</v>
      </c>
      <c r="O60" s="235">
        <v>44</v>
      </c>
      <c r="P60" s="236">
        <v>16</v>
      </c>
      <c r="Q60" s="237">
        <v>243</v>
      </c>
    </row>
    <row r="61" spans="1:17" ht="15.75">
      <c r="A61" s="72" t="s">
        <v>216</v>
      </c>
      <c r="B61" s="235">
        <v>78</v>
      </c>
      <c r="C61" s="236">
        <v>11</v>
      </c>
      <c r="D61" s="237">
        <v>157</v>
      </c>
      <c r="E61" s="235">
        <v>50</v>
      </c>
      <c r="F61" s="237">
        <v>15</v>
      </c>
      <c r="G61" s="235">
        <v>38</v>
      </c>
      <c r="H61" s="236">
        <v>11</v>
      </c>
      <c r="I61" s="237">
        <v>131</v>
      </c>
      <c r="J61" s="235">
        <v>106</v>
      </c>
      <c r="K61" s="236">
        <v>11</v>
      </c>
      <c r="L61" s="237">
        <v>106</v>
      </c>
      <c r="M61" s="235">
        <v>55</v>
      </c>
      <c r="N61" s="237">
        <v>11</v>
      </c>
      <c r="O61" s="235">
        <v>35</v>
      </c>
      <c r="P61" s="236">
        <v>4</v>
      </c>
      <c r="Q61" s="237">
        <v>256</v>
      </c>
    </row>
    <row r="62" spans="1:17" ht="15.75">
      <c r="A62" s="73" t="s">
        <v>217</v>
      </c>
      <c r="B62" s="235">
        <v>286</v>
      </c>
      <c r="C62" s="236">
        <v>8</v>
      </c>
      <c r="D62" s="237">
        <v>696</v>
      </c>
      <c r="E62" s="235">
        <v>81</v>
      </c>
      <c r="F62" s="237">
        <v>28</v>
      </c>
      <c r="G62" s="235">
        <v>71</v>
      </c>
      <c r="H62" s="236">
        <v>24</v>
      </c>
      <c r="I62" s="237">
        <v>142</v>
      </c>
      <c r="J62" s="235">
        <v>397</v>
      </c>
      <c r="K62" s="236">
        <v>12</v>
      </c>
      <c r="L62" s="237">
        <v>550</v>
      </c>
      <c r="M62" s="235">
        <v>120</v>
      </c>
      <c r="N62" s="237">
        <v>34</v>
      </c>
      <c r="O62" s="235">
        <v>87</v>
      </c>
      <c r="P62" s="236">
        <v>13</v>
      </c>
      <c r="Q62" s="237">
        <v>193</v>
      </c>
    </row>
    <row r="63" spans="1:17" ht="15.75">
      <c r="A63" s="72" t="s">
        <v>218</v>
      </c>
      <c r="B63" s="235">
        <v>281</v>
      </c>
      <c r="C63" s="236">
        <v>11</v>
      </c>
      <c r="D63" s="237">
        <v>601</v>
      </c>
      <c r="E63" s="235">
        <v>171</v>
      </c>
      <c r="F63" s="237">
        <v>27</v>
      </c>
      <c r="G63" s="235">
        <v>126</v>
      </c>
      <c r="H63" s="236">
        <v>26</v>
      </c>
      <c r="I63" s="237">
        <v>546</v>
      </c>
      <c r="J63" s="235">
        <v>427</v>
      </c>
      <c r="K63" s="236">
        <v>8</v>
      </c>
      <c r="L63" s="237">
        <v>536</v>
      </c>
      <c r="M63" s="235">
        <v>193</v>
      </c>
      <c r="N63" s="237">
        <v>34</v>
      </c>
      <c r="O63" s="235">
        <v>124</v>
      </c>
      <c r="P63" s="236">
        <v>25</v>
      </c>
      <c r="Q63" s="237">
        <v>247</v>
      </c>
    </row>
    <row r="64" spans="1:17" ht="15.75">
      <c r="A64" s="73" t="s">
        <v>219</v>
      </c>
      <c r="B64" s="235">
        <v>49</v>
      </c>
      <c r="C64" s="236">
        <v>3</v>
      </c>
      <c r="D64" s="237">
        <v>35</v>
      </c>
      <c r="E64" s="235">
        <v>13</v>
      </c>
      <c r="F64" s="237">
        <v>2</v>
      </c>
      <c r="G64" s="235">
        <v>12</v>
      </c>
      <c r="H64" s="236">
        <v>1</v>
      </c>
      <c r="I64" s="237">
        <v>11</v>
      </c>
      <c r="J64" s="235">
        <v>47</v>
      </c>
      <c r="K64" s="236">
        <v>1</v>
      </c>
      <c r="L64" s="237">
        <v>38</v>
      </c>
      <c r="M64" s="235">
        <v>19</v>
      </c>
      <c r="N64" s="237">
        <v>3</v>
      </c>
      <c r="O64" s="235">
        <v>11</v>
      </c>
      <c r="P64" s="236">
        <v>1</v>
      </c>
      <c r="Q64" s="237">
        <v>16</v>
      </c>
    </row>
    <row r="65" spans="1:17" ht="15.75">
      <c r="A65" s="72" t="s">
        <v>220</v>
      </c>
      <c r="B65" s="235">
        <v>22</v>
      </c>
      <c r="C65" s="236">
        <v>5</v>
      </c>
      <c r="D65" s="237">
        <v>105</v>
      </c>
      <c r="E65" s="235">
        <v>14</v>
      </c>
      <c r="F65" s="237">
        <v>14</v>
      </c>
      <c r="G65" s="235">
        <v>12</v>
      </c>
      <c r="H65" s="236">
        <v>12</v>
      </c>
      <c r="I65" s="237">
        <v>278</v>
      </c>
      <c r="J65" s="235">
        <v>54</v>
      </c>
      <c r="K65" s="236">
        <v>6</v>
      </c>
      <c r="L65" s="237">
        <v>77</v>
      </c>
      <c r="M65" s="235">
        <v>21</v>
      </c>
      <c r="N65" s="237">
        <v>18</v>
      </c>
      <c r="O65" s="235">
        <v>6</v>
      </c>
      <c r="P65" s="236">
        <v>13</v>
      </c>
      <c r="Q65" s="237">
        <v>28</v>
      </c>
    </row>
    <row r="66" spans="1:17" ht="15.75">
      <c r="A66" s="73" t="s">
        <v>221</v>
      </c>
      <c r="B66" s="235">
        <v>136</v>
      </c>
      <c r="C66" s="236">
        <v>8</v>
      </c>
      <c r="D66" s="237">
        <v>278</v>
      </c>
      <c r="E66" s="235">
        <v>44</v>
      </c>
      <c r="F66" s="237">
        <v>19</v>
      </c>
      <c r="G66" s="235">
        <v>37</v>
      </c>
      <c r="H66" s="236">
        <v>23</v>
      </c>
      <c r="I66" s="237">
        <v>97</v>
      </c>
      <c r="J66" s="235">
        <v>198</v>
      </c>
      <c r="K66" s="236">
        <v>6</v>
      </c>
      <c r="L66" s="237">
        <v>295</v>
      </c>
      <c r="M66" s="235">
        <v>49</v>
      </c>
      <c r="N66" s="237">
        <v>36</v>
      </c>
      <c r="O66" s="235">
        <v>29</v>
      </c>
      <c r="P66" s="236">
        <v>18</v>
      </c>
      <c r="Q66" s="237">
        <v>124</v>
      </c>
    </row>
    <row r="67" spans="1:17" ht="15.75">
      <c r="A67" s="72" t="s">
        <v>222</v>
      </c>
      <c r="B67" s="235">
        <v>295</v>
      </c>
      <c r="C67" s="236">
        <v>11</v>
      </c>
      <c r="D67" s="237">
        <v>1192</v>
      </c>
      <c r="E67" s="235">
        <v>126</v>
      </c>
      <c r="F67" s="237">
        <v>26</v>
      </c>
      <c r="G67" s="235">
        <v>96</v>
      </c>
      <c r="H67" s="236">
        <v>23</v>
      </c>
      <c r="I67" s="237">
        <v>744</v>
      </c>
      <c r="J67" s="235">
        <v>469</v>
      </c>
      <c r="K67" s="236">
        <v>11</v>
      </c>
      <c r="L67" s="237">
        <v>1060</v>
      </c>
      <c r="M67" s="235">
        <v>119</v>
      </c>
      <c r="N67" s="237">
        <v>29</v>
      </c>
      <c r="O67" s="235">
        <v>84</v>
      </c>
      <c r="P67" s="236">
        <v>26</v>
      </c>
      <c r="Q67" s="237">
        <v>530</v>
      </c>
    </row>
    <row r="68" spans="1:17" ht="15.75">
      <c r="A68" s="73" t="s">
        <v>223</v>
      </c>
      <c r="B68" s="235">
        <v>111</v>
      </c>
      <c r="C68" s="236">
        <v>10</v>
      </c>
      <c r="D68" s="237">
        <v>240</v>
      </c>
      <c r="E68" s="235">
        <v>28</v>
      </c>
      <c r="F68" s="237">
        <v>12</v>
      </c>
      <c r="G68" s="235">
        <v>23</v>
      </c>
      <c r="H68" s="236">
        <v>17</v>
      </c>
      <c r="I68" s="237">
        <v>179</v>
      </c>
      <c r="J68" s="235">
        <v>151</v>
      </c>
      <c r="K68" s="236">
        <v>12</v>
      </c>
      <c r="L68" s="237">
        <v>261</v>
      </c>
      <c r="M68" s="235">
        <v>42</v>
      </c>
      <c r="N68" s="237">
        <v>27</v>
      </c>
      <c r="O68" s="235">
        <v>21</v>
      </c>
      <c r="P68" s="236">
        <v>23</v>
      </c>
      <c r="Q68" s="237">
        <v>214</v>
      </c>
    </row>
    <row r="69" spans="1:17" ht="15.75">
      <c r="A69" s="72" t="s">
        <v>224</v>
      </c>
      <c r="B69" s="235">
        <v>204</v>
      </c>
      <c r="C69" s="236">
        <v>11</v>
      </c>
      <c r="D69" s="237">
        <v>292</v>
      </c>
      <c r="E69" s="235">
        <v>71</v>
      </c>
      <c r="F69" s="237">
        <v>7</v>
      </c>
      <c r="G69" s="235">
        <v>76</v>
      </c>
      <c r="H69" s="236">
        <v>17</v>
      </c>
      <c r="I69" s="237">
        <v>80</v>
      </c>
      <c r="J69" s="235">
        <v>340</v>
      </c>
      <c r="K69" s="236">
        <v>11</v>
      </c>
      <c r="L69" s="237">
        <v>240</v>
      </c>
      <c r="M69" s="235">
        <v>106</v>
      </c>
      <c r="N69" s="237">
        <v>8</v>
      </c>
      <c r="O69" s="235">
        <v>58</v>
      </c>
      <c r="P69" s="236">
        <v>16</v>
      </c>
      <c r="Q69" s="237">
        <v>166</v>
      </c>
    </row>
    <row r="70" spans="1:17" ht="15.75">
      <c r="A70" s="73" t="s">
        <v>225</v>
      </c>
      <c r="B70" s="235">
        <v>15</v>
      </c>
      <c r="C70" s="236">
        <v>4</v>
      </c>
      <c r="D70" s="237">
        <v>83</v>
      </c>
      <c r="E70" s="235">
        <v>8</v>
      </c>
      <c r="F70" s="237">
        <v>5</v>
      </c>
      <c r="G70" s="235">
        <v>3</v>
      </c>
      <c r="H70" s="236">
        <v>3</v>
      </c>
      <c r="I70" s="237">
        <v>11</v>
      </c>
      <c r="J70" s="235">
        <v>18</v>
      </c>
      <c r="K70" s="236">
        <v>3</v>
      </c>
      <c r="L70" s="237">
        <v>47</v>
      </c>
      <c r="M70" s="235">
        <v>5</v>
      </c>
      <c r="N70" s="237">
        <v>4</v>
      </c>
      <c r="O70" s="235">
        <v>2</v>
      </c>
      <c r="P70" s="236">
        <v>1</v>
      </c>
      <c r="Q70" s="237">
        <v>13</v>
      </c>
    </row>
    <row r="71" spans="1:17" ht="15.75">
      <c r="A71" s="72" t="s">
        <v>226</v>
      </c>
      <c r="B71" s="235">
        <v>554</v>
      </c>
      <c r="C71" s="236">
        <v>16</v>
      </c>
      <c r="D71" s="237">
        <v>590</v>
      </c>
      <c r="E71" s="235">
        <v>71</v>
      </c>
      <c r="F71" s="237">
        <v>3</v>
      </c>
      <c r="G71" s="235">
        <v>45</v>
      </c>
      <c r="H71" s="236">
        <v>7</v>
      </c>
      <c r="I71" s="237">
        <v>468</v>
      </c>
      <c r="J71" s="235">
        <v>554</v>
      </c>
      <c r="K71" s="236">
        <v>26</v>
      </c>
      <c r="L71" s="237">
        <v>588</v>
      </c>
      <c r="M71" s="235">
        <v>83</v>
      </c>
      <c r="N71" s="237">
        <v>19</v>
      </c>
      <c r="O71" s="235">
        <v>48</v>
      </c>
      <c r="P71" s="236">
        <v>8</v>
      </c>
      <c r="Q71" s="237">
        <v>139</v>
      </c>
    </row>
    <row r="72" spans="1:17" ht="15.75">
      <c r="A72" s="73" t="s">
        <v>227</v>
      </c>
      <c r="B72" s="235">
        <v>84</v>
      </c>
      <c r="C72" s="236">
        <v>3</v>
      </c>
      <c r="D72" s="237">
        <v>232</v>
      </c>
      <c r="E72" s="235">
        <v>39</v>
      </c>
      <c r="F72" s="237">
        <v>20</v>
      </c>
      <c r="G72" s="235">
        <v>40</v>
      </c>
      <c r="H72" s="236">
        <v>10</v>
      </c>
      <c r="I72" s="237">
        <v>337</v>
      </c>
      <c r="J72" s="235">
        <v>132</v>
      </c>
      <c r="K72" s="236">
        <v>4</v>
      </c>
      <c r="L72" s="237">
        <v>242</v>
      </c>
      <c r="M72" s="235">
        <v>55</v>
      </c>
      <c r="N72" s="237">
        <v>13</v>
      </c>
      <c r="O72" s="235">
        <v>26</v>
      </c>
      <c r="P72" s="236">
        <v>10</v>
      </c>
      <c r="Q72" s="237">
        <v>1020</v>
      </c>
    </row>
    <row r="73" spans="1:17" ht="15.75">
      <c r="A73" s="72" t="s">
        <v>228</v>
      </c>
      <c r="B73" s="235">
        <v>315</v>
      </c>
      <c r="C73" s="236">
        <v>9</v>
      </c>
      <c r="D73" s="237">
        <v>401</v>
      </c>
      <c r="E73" s="235">
        <v>30</v>
      </c>
      <c r="F73" s="237">
        <v>21</v>
      </c>
      <c r="G73" s="235">
        <v>38</v>
      </c>
      <c r="H73" s="236">
        <v>7</v>
      </c>
      <c r="I73" s="237">
        <v>265</v>
      </c>
      <c r="J73" s="235">
        <v>275</v>
      </c>
      <c r="K73" s="236">
        <v>13</v>
      </c>
      <c r="L73" s="237">
        <v>330</v>
      </c>
      <c r="M73" s="235">
        <v>96</v>
      </c>
      <c r="N73" s="237">
        <v>25</v>
      </c>
      <c r="O73" s="235">
        <v>38</v>
      </c>
      <c r="P73" s="236">
        <v>15</v>
      </c>
      <c r="Q73" s="237">
        <v>274</v>
      </c>
    </row>
    <row r="74" spans="1:17" ht="15.75">
      <c r="A74" s="73" t="s">
        <v>229</v>
      </c>
      <c r="B74" s="235">
        <v>75</v>
      </c>
      <c r="C74" s="236">
        <v>10</v>
      </c>
      <c r="D74" s="237">
        <v>186</v>
      </c>
      <c r="E74" s="235">
        <v>22</v>
      </c>
      <c r="F74" s="237">
        <v>8</v>
      </c>
      <c r="G74" s="235">
        <v>20</v>
      </c>
      <c r="H74" s="236">
        <v>13</v>
      </c>
      <c r="I74" s="237">
        <v>251</v>
      </c>
      <c r="J74" s="235">
        <v>136</v>
      </c>
      <c r="K74" s="236">
        <v>3</v>
      </c>
      <c r="L74" s="237">
        <v>158</v>
      </c>
      <c r="M74" s="235">
        <v>45</v>
      </c>
      <c r="N74" s="237">
        <v>18</v>
      </c>
      <c r="O74" s="235">
        <v>21</v>
      </c>
      <c r="P74" s="236">
        <v>19</v>
      </c>
      <c r="Q74" s="237">
        <v>89</v>
      </c>
    </row>
    <row r="75" spans="1:17" ht="15.75">
      <c r="A75" s="72" t="s">
        <v>230</v>
      </c>
      <c r="B75" s="235">
        <v>81</v>
      </c>
      <c r="C75" s="236">
        <v>4</v>
      </c>
      <c r="D75" s="237">
        <v>455</v>
      </c>
      <c r="E75" s="235">
        <v>63</v>
      </c>
      <c r="F75" s="237">
        <v>5</v>
      </c>
      <c r="G75" s="235">
        <v>41</v>
      </c>
      <c r="H75" s="236">
        <v>12</v>
      </c>
      <c r="I75" s="237">
        <v>322</v>
      </c>
      <c r="J75" s="235">
        <v>196</v>
      </c>
      <c r="K75" s="236">
        <v>2</v>
      </c>
      <c r="L75" s="237">
        <v>406</v>
      </c>
      <c r="M75" s="235">
        <v>70</v>
      </c>
      <c r="N75" s="237">
        <v>13</v>
      </c>
      <c r="O75" s="235">
        <v>37</v>
      </c>
      <c r="P75" s="236">
        <v>19</v>
      </c>
      <c r="Q75" s="237">
        <v>438</v>
      </c>
    </row>
    <row r="76" spans="1:17" ht="15.75">
      <c r="A76" s="73" t="s">
        <v>231</v>
      </c>
      <c r="B76" s="235">
        <v>100</v>
      </c>
      <c r="C76" s="236">
        <v>2</v>
      </c>
      <c r="D76" s="237">
        <v>138</v>
      </c>
      <c r="E76" s="235">
        <v>57</v>
      </c>
      <c r="F76" s="237">
        <v>17</v>
      </c>
      <c r="G76" s="235">
        <v>43</v>
      </c>
      <c r="H76" s="236">
        <v>13</v>
      </c>
      <c r="I76" s="237">
        <v>132</v>
      </c>
      <c r="J76" s="235">
        <v>153</v>
      </c>
      <c r="K76" s="236">
        <v>5</v>
      </c>
      <c r="L76" s="237">
        <v>147</v>
      </c>
      <c r="M76" s="235">
        <v>57</v>
      </c>
      <c r="N76" s="237">
        <v>19</v>
      </c>
      <c r="O76" s="235">
        <v>34</v>
      </c>
      <c r="P76" s="236">
        <v>14</v>
      </c>
      <c r="Q76" s="237">
        <v>54</v>
      </c>
    </row>
    <row r="77" spans="1:17" ht="15.75">
      <c r="A77" s="72" t="s">
        <v>232</v>
      </c>
      <c r="B77" s="235">
        <v>8</v>
      </c>
      <c r="C77" s="236">
        <v>5</v>
      </c>
      <c r="D77" s="237">
        <v>39</v>
      </c>
      <c r="E77" s="235">
        <v>8</v>
      </c>
      <c r="F77" s="237">
        <v>6</v>
      </c>
      <c r="G77" s="235">
        <v>2</v>
      </c>
      <c r="H77" s="236">
        <v>4</v>
      </c>
      <c r="I77" s="237">
        <v>20</v>
      </c>
      <c r="J77" s="235">
        <v>17</v>
      </c>
      <c r="K77" s="236">
        <v>1</v>
      </c>
      <c r="L77" s="237">
        <v>37</v>
      </c>
      <c r="M77" s="235">
        <v>8</v>
      </c>
      <c r="N77" s="237">
        <v>6</v>
      </c>
      <c r="O77" s="235">
        <v>11</v>
      </c>
      <c r="P77" s="236">
        <v>4</v>
      </c>
      <c r="Q77" s="237">
        <v>15</v>
      </c>
    </row>
    <row r="78" spans="1:17" ht="15.75">
      <c r="A78" s="73" t="s">
        <v>233</v>
      </c>
      <c r="B78" s="235">
        <v>51</v>
      </c>
      <c r="C78" s="236">
        <v>7</v>
      </c>
      <c r="D78" s="237">
        <v>206</v>
      </c>
      <c r="E78" s="235">
        <v>25</v>
      </c>
      <c r="F78" s="237">
        <v>0</v>
      </c>
      <c r="G78" s="235">
        <v>21</v>
      </c>
      <c r="H78" s="236">
        <v>5</v>
      </c>
      <c r="I78" s="237">
        <v>111</v>
      </c>
      <c r="J78" s="235">
        <v>86</v>
      </c>
      <c r="K78" s="236">
        <v>9</v>
      </c>
      <c r="L78" s="237">
        <v>218</v>
      </c>
      <c r="M78" s="235">
        <v>37</v>
      </c>
      <c r="N78" s="237">
        <v>4</v>
      </c>
      <c r="O78" s="235">
        <v>18</v>
      </c>
      <c r="P78" s="236">
        <v>1</v>
      </c>
      <c r="Q78" s="237">
        <v>126</v>
      </c>
    </row>
    <row r="79" spans="1:17" ht="15.75">
      <c r="A79" s="72" t="s">
        <v>234</v>
      </c>
      <c r="B79" s="235">
        <v>59</v>
      </c>
      <c r="C79" s="236">
        <v>4</v>
      </c>
      <c r="D79" s="237">
        <v>61</v>
      </c>
      <c r="E79" s="235">
        <v>32</v>
      </c>
      <c r="F79" s="237">
        <v>10</v>
      </c>
      <c r="G79" s="235">
        <v>30</v>
      </c>
      <c r="H79" s="236">
        <v>6</v>
      </c>
      <c r="I79" s="237">
        <v>20</v>
      </c>
      <c r="J79" s="235">
        <v>55</v>
      </c>
      <c r="K79" s="236">
        <v>2</v>
      </c>
      <c r="L79" s="237">
        <v>60</v>
      </c>
      <c r="M79" s="235">
        <v>37</v>
      </c>
      <c r="N79" s="237">
        <v>13</v>
      </c>
      <c r="O79" s="235">
        <v>34</v>
      </c>
      <c r="P79" s="236">
        <v>4</v>
      </c>
      <c r="Q79" s="237">
        <v>39</v>
      </c>
    </row>
    <row r="80" spans="1:17" ht="15.75">
      <c r="A80" s="73" t="s">
        <v>235</v>
      </c>
      <c r="B80" s="235">
        <v>183</v>
      </c>
      <c r="C80" s="236">
        <v>5</v>
      </c>
      <c r="D80" s="237">
        <v>150</v>
      </c>
      <c r="E80" s="235">
        <v>31</v>
      </c>
      <c r="F80" s="237">
        <v>1</v>
      </c>
      <c r="G80" s="235">
        <v>27</v>
      </c>
      <c r="H80" s="236">
        <v>3</v>
      </c>
      <c r="I80" s="237">
        <v>81</v>
      </c>
      <c r="J80" s="235">
        <v>177</v>
      </c>
      <c r="K80" s="236">
        <v>1</v>
      </c>
      <c r="L80" s="237">
        <v>100</v>
      </c>
      <c r="M80" s="235">
        <v>47</v>
      </c>
      <c r="N80" s="237">
        <v>3</v>
      </c>
      <c r="O80" s="235">
        <v>24</v>
      </c>
      <c r="P80" s="236">
        <v>1</v>
      </c>
      <c r="Q80" s="237">
        <v>33</v>
      </c>
    </row>
    <row r="81" spans="1:17" ht="15.75">
      <c r="A81" s="72" t="s">
        <v>236</v>
      </c>
      <c r="B81" s="235">
        <v>134</v>
      </c>
      <c r="C81" s="236">
        <v>3</v>
      </c>
      <c r="D81" s="237">
        <v>50</v>
      </c>
      <c r="E81" s="235">
        <v>14</v>
      </c>
      <c r="F81" s="237">
        <v>4</v>
      </c>
      <c r="G81" s="235">
        <v>13</v>
      </c>
      <c r="H81" s="236">
        <v>2</v>
      </c>
      <c r="I81" s="237">
        <v>6</v>
      </c>
      <c r="J81" s="235">
        <v>163</v>
      </c>
      <c r="K81" s="236">
        <v>7</v>
      </c>
      <c r="L81" s="237">
        <v>63</v>
      </c>
      <c r="M81" s="235">
        <v>30</v>
      </c>
      <c r="N81" s="237">
        <v>7</v>
      </c>
      <c r="O81" s="235">
        <v>6</v>
      </c>
      <c r="P81" s="236">
        <v>1</v>
      </c>
      <c r="Q81" s="237">
        <v>14</v>
      </c>
    </row>
    <row r="82" spans="1:17" ht="15.75">
      <c r="A82" s="73" t="s">
        <v>237</v>
      </c>
      <c r="B82" s="235">
        <v>22</v>
      </c>
      <c r="C82" s="236">
        <v>1</v>
      </c>
      <c r="D82" s="237">
        <v>108</v>
      </c>
      <c r="E82" s="235">
        <v>9</v>
      </c>
      <c r="F82" s="237">
        <v>4</v>
      </c>
      <c r="G82" s="235">
        <v>8</v>
      </c>
      <c r="H82" s="236">
        <v>5</v>
      </c>
      <c r="I82" s="237">
        <v>32</v>
      </c>
      <c r="J82" s="235">
        <v>35</v>
      </c>
      <c r="K82" s="236">
        <v>1</v>
      </c>
      <c r="L82" s="237">
        <v>90</v>
      </c>
      <c r="M82" s="235">
        <v>12</v>
      </c>
      <c r="N82" s="237">
        <v>3</v>
      </c>
      <c r="O82" s="235">
        <v>5</v>
      </c>
      <c r="P82" s="236">
        <v>6</v>
      </c>
      <c r="Q82" s="237">
        <v>41</v>
      </c>
    </row>
    <row r="83" spans="1:17" ht="15.75">
      <c r="A83" s="72" t="s">
        <v>238</v>
      </c>
      <c r="B83" s="235">
        <v>5</v>
      </c>
      <c r="C83" s="236">
        <v>1</v>
      </c>
      <c r="D83" s="237">
        <v>40</v>
      </c>
      <c r="E83" s="235">
        <v>0</v>
      </c>
      <c r="F83" s="237">
        <v>2</v>
      </c>
      <c r="G83" s="235">
        <v>1</v>
      </c>
      <c r="H83" s="236">
        <v>0</v>
      </c>
      <c r="I83" s="237">
        <v>49</v>
      </c>
      <c r="J83" s="235">
        <v>13</v>
      </c>
      <c r="K83" s="236">
        <v>3</v>
      </c>
      <c r="L83" s="237">
        <v>35</v>
      </c>
      <c r="M83" s="235">
        <v>6</v>
      </c>
      <c r="N83" s="237">
        <v>0</v>
      </c>
      <c r="O83" s="235">
        <v>1</v>
      </c>
      <c r="P83" s="236">
        <v>4</v>
      </c>
      <c r="Q83" s="237">
        <v>55</v>
      </c>
    </row>
    <row r="84" spans="1:17" ht="15.75">
      <c r="A84" s="73" t="s">
        <v>239</v>
      </c>
      <c r="B84" s="235">
        <v>24</v>
      </c>
      <c r="C84" s="236">
        <v>1</v>
      </c>
      <c r="D84" s="237">
        <v>94</v>
      </c>
      <c r="E84" s="235">
        <v>22</v>
      </c>
      <c r="F84" s="237">
        <v>0</v>
      </c>
      <c r="G84" s="235">
        <v>18</v>
      </c>
      <c r="H84" s="236">
        <v>0</v>
      </c>
      <c r="I84" s="237">
        <v>637</v>
      </c>
      <c r="J84" s="235">
        <v>67</v>
      </c>
      <c r="K84" s="236">
        <v>6</v>
      </c>
      <c r="L84" s="237">
        <v>84</v>
      </c>
      <c r="M84" s="235">
        <v>42</v>
      </c>
      <c r="N84" s="237">
        <v>1</v>
      </c>
      <c r="O84" s="235">
        <v>10</v>
      </c>
      <c r="P84" s="236">
        <v>0</v>
      </c>
      <c r="Q84" s="237">
        <v>137</v>
      </c>
    </row>
    <row r="85" spans="1:17" ht="15.75">
      <c r="A85" s="72" t="s">
        <v>240</v>
      </c>
      <c r="B85" s="235">
        <v>85</v>
      </c>
      <c r="C85" s="236">
        <v>6</v>
      </c>
      <c r="D85" s="237">
        <v>234</v>
      </c>
      <c r="E85" s="235">
        <v>37</v>
      </c>
      <c r="F85" s="237">
        <v>7</v>
      </c>
      <c r="G85" s="235">
        <v>17</v>
      </c>
      <c r="H85" s="236">
        <v>6</v>
      </c>
      <c r="I85" s="237">
        <v>48</v>
      </c>
      <c r="J85" s="235">
        <v>175</v>
      </c>
      <c r="K85" s="236">
        <v>3</v>
      </c>
      <c r="L85" s="237">
        <v>217</v>
      </c>
      <c r="M85" s="235">
        <v>38</v>
      </c>
      <c r="N85" s="237">
        <v>12</v>
      </c>
      <c r="O85" s="235">
        <v>27</v>
      </c>
      <c r="P85" s="236">
        <v>12</v>
      </c>
      <c r="Q85" s="237">
        <v>66</v>
      </c>
    </row>
    <row r="86" spans="1:17" ht="15.75">
      <c r="A86" s="73" t="s">
        <v>241</v>
      </c>
      <c r="B86" s="235">
        <v>47</v>
      </c>
      <c r="C86" s="236">
        <v>18</v>
      </c>
      <c r="D86" s="237">
        <v>146</v>
      </c>
      <c r="E86" s="235">
        <v>10</v>
      </c>
      <c r="F86" s="237">
        <v>38</v>
      </c>
      <c r="G86" s="235">
        <v>21</v>
      </c>
      <c r="H86" s="236">
        <v>17</v>
      </c>
      <c r="I86" s="237">
        <v>62</v>
      </c>
      <c r="J86" s="235">
        <v>98</v>
      </c>
      <c r="K86" s="236">
        <v>25</v>
      </c>
      <c r="L86" s="237">
        <v>114</v>
      </c>
      <c r="M86" s="235">
        <v>19</v>
      </c>
      <c r="N86" s="237">
        <v>17</v>
      </c>
      <c r="O86" s="235">
        <v>15</v>
      </c>
      <c r="P86" s="236">
        <v>23</v>
      </c>
      <c r="Q86" s="237">
        <v>53</v>
      </c>
    </row>
    <row r="87" spans="1:17" ht="15.75">
      <c r="A87" s="72" t="s">
        <v>242</v>
      </c>
      <c r="B87" s="235">
        <v>33</v>
      </c>
      <c r="C87" s="236">
        <v>1</v>
      </c>
      <c r="D87" s="237">
        <v>60</v>
      </c>
      <c r="E87" s="235">
        <v>7</v>
      </c>
      <c r="F87" s="237">
        <v>5</v>
      </c>
      <c r="G87" s="235">
        <v>5</v>
      </c>
      <c r="H87" s="236">
        <v>2</v>
      </c>
      <c r="I87" s="237">
        <v>57</v>
      </c>
      <c r="J87" s="235">
        <v>29</v>
      </c>
      <c r="K87" s="236">
        <v>1</v>
      </c>
      <c r="L87" s="237">
        <v>37</v>
      </c>
      <c r="M87" s="235">
        <v>10</v>
      </c>
      <c r="N87" s="237">
        <v>4</v>
      </c>
      <c r="O87" s="235">
        <v>2</v>
      </c>
      <c r="P87" s="236">
        <v>1</v>
      </c>
      <c r="Q87" s="237">
        <v>60</v>
      </c>
    </row>
    <row r="88" spans="1:17" ht="15.75">
      <c r="A88" s="73" t="s">
        <v>243</v>
      </c>
      <c r="B88" s="235">
        <v>108</v>
      </c>
      <c r="C88" s="236">
        <v>2</v>
      </c>
      <c r="D88" s="237">
        <v>202</v>
      </c>
      <c r="E88" s="235">
        <v>52</v>
      </c>
      <c r="F88" s="237">
        <v>7</v>
      </c>
      <c r="G88" s="235">
        <v>42</v>
      </c>
      <c r="H88" s="236">
        <v>8</v>
      </c>
      <c r="I88" s="237">
        <v>76</v>
      </c>
      <c r="J88" s="235">
        <v>184</v>
      </c>
      <c r="K88" s="236">
        <v>5</v>
      </c>
      <c r="L88" s="237">
        <v>183</v>
      </c>
      <c r="M88" s="235">
        <v>68</v>
      </c>
      <c r="N88" s="237">
        <v>8</v>
      </c>
      <c r="O88" s="235">
        <v>30</v>
      </c>
      <c r="P88" s="236">
        <v>9</v>
      </c>
      <c r="Q88" s="237">
        <v>97</v>
      </c>
    </row>
    <row r="89" spans="1:17" ht="16.5" thickBot="1">
      <c r="A89" s="270" t="s">
        <v>244</v>
      </c>
      <c r="B89" s="263">
        <v>116</v>
      </c>
      <c r="C89" s="264">
        <v>3</v>
      </c>
      <c r="D89" s="265">
        <v>113</v>
      </c>
      <c r="E89" s="263">
        <v>27</v>
      </c>
      <c r="F89" s="265">
        <v>1</v>
      </c>
      <c r="G89" s="263">
        <v>28</v>
      </c>
      <c r="H89" s="264">
        <v>5</v>
      </c>
      <c r="I89" s="265">
        <v>49</v>
      </c>
      <c r="J89" s="263">
        <v>141</v>
      </c>
      <c r="K89" s="264">
        <v>1</v>
      </c>
      <c r="L89" s="265">
        <v>145</v>
      </c>
      <c r="M89" s="263">
        <v>62</v>
      </c>
      <c r="N89" s="265">
        <v>4</v>
      </c>
      <c r="O89" s="263">
        <v>39</v>
      </c>
      <c r="P89" s="264">
        <v>8</v>
      </c>
      <c r="Q89" s="265">
        <v>381</v>
      </c>
    </row>
    <row r="90" spans="1:17" s="238" customFormat="1" ht="17.25" thickBot="1" thickTop="1">
      <c r="A90" s="74" t="s">
        <v>245</v>
      </c>
      <c r="B90" s="266">
        <f>SUM(B9:B89)</f>
        <v>38887</v>
      </c>
      <c r="C90" s="267">
        <f aca="true" t="shared" si="0" ref="C90:I90">SUM(C9:C89)</f>
        <v>877</v>
      </c>
      <c r="D90" s="269">
        <f t="shared" si="0"/>
        <v>67455</v>
      </c>
      <c r="E90" s="266">
        <f t="shared" si="0"/>
        <v>19203</v>
      </c>
      <c r="F90" s="269">
        <f t="shared" si="0"/>
        <v>2342</v>
      </c>
      <c r="G90" s="266">
        <f t="shared" si="0"/>
        <v>14168</v>
      </c>
      <c r="H90" s="267">
        <f t="shared" si="0"/>
        <v>1895</v>
      </c>
      <c r="I90" s="269">
        <f t="shared" si="0"/>
        <v>31915</v>
      </c>
      <c r="J90" s="266">
        <f>SUM(J9:J89)</f>
        <v>53409</v>
      </c>
      <c r="K90" s="267">
        <f aca="true" t="shared" si="1" ref="K90:Q90">SUM(K9:K89)</f>
        <v>1033</v>
      </c>
      <c r="L90" s="269">
        <f t="shared" si="1"/>
        <v>60430</v>
      </c>
      <c r="M90" s="266">
        <f t="shared" si="1"/>
        <v>21851</v>
      </c>
      <c r="N90" s="269">
        <f t="shared" si="1"/>
        <v>2815</v>
      </c>
      <c r="O90" s="266">
        <f t="shared" si="1"/>
        <v>13095</v>
      </c>
      <c r="P90" s="267">
        <f t="shared" si="1"/>
        <v>1896</v>
      </c>
      <c r="Q90" s="268">
        <f t="shared" si="1"/>
        <v>41130</v>
      </c>
    </row>
    <row r="91" spans="1:17" s="244" customFormat="1" ht="16.5" customHeight="1" thickTop="1">
      <c r="A91" s="239" t="s">
        <v>18</v>
      </c>
      <c r="B91" s="240"/>
      <c r="C91" s="241"/>
      <c r="D91" s="241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243"/>
      <c r="P91" s="243"/>
      <c r="Q91" s="243"/>
    </row>
    <row r="92" spans="1:10" s="248" customFormat="1" ht="20.25">
      <c r="A92" s="245"/>
      <c r="B92" s="246"/>
      <c r="C92" s="246"/>
      <c r="D92" s="246"/>
      <c r="E92" s="246"/>
      <c r="F92" s="246"/>
      <c r="G92" s="246"/>
      <c r="H92" s="246"/>
      <c r="I92" s="246"/>
      <c r="J92" s="247"/>
    </row>
    <row r="93" spans="1:10" s="250" customFormat="1" ht="20.25">
      <c r="A93" s="249"/>
      <c r="J93" s="251"/>
    </row>
    <row r="94" ht="15" customHeight="1"/>
    <row r="95" ht="15" customHeight="1"/>
    <row r="96" ht="15" customHeight="1"/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7874015748031497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I29" sqref="I29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4" ht="16.5">
      <c r="A2" s="521" t="s">
        <v>418</v>
      </c>
      <c r="B2" s="521"/>
      <c r="C2" s="521"/>
      <c r="D2" s="521"/>
    </row>
    <row r="3" spans="2:4" ht="16.5">
      <c r="B3" s="150"/>
      <c r="C3" s="150"/>
      <c r="D3" s="150"/>
    </row>
    <row r="4" spans="1:4" ht="15.75" customHeight="1">
      <c r="A4" s="522" t="s">
        <v>427</v>
      </c>
      <c r="B4" s="522"/>
      <c r="C4" s="522"/>
      <c r="D4" s="522"/>
    </row>
    <row r="5" spans="2:4" ht="15.75" customHeight="1" thickBot="1">
      <c r="B5" s="136"/>
      <c r="C5" s="136"/>
      <c r="D5" s="136"/>
    </row>
    <row r="6" spans="2:4" ht="19.5" customHeight="1" thickBot="1">
      <c r="B6" s="164" t="s">
        <v>359</v>
      </c>
      <c r="C6" s="165" t="s">
        <v>32</v>
      </c>
      <c r="D6" s="154"/>
    </row>
    <row r="7" spans="2:3" ht="16.5" customHeight="1">
      <c r="B7" s="155" t="s">
        <v>344</v>
      </c>
      <c r="C7" s="151">
        <v>31</v>
      </c>
    </row>
    <row r="8" spans="2:3" ht="16.5" customHeight="1">
      <c r="B8" s="156" t="s">
        <v>345</v>
      </c>
      <c r="C8" s="152">
        <v>16</v>
      </c>
    </row>
    <row r="9" spans="2:3" ht="16.5" customHeight="1">
      <c r="B9" s="156" t="s">
        <v>346</v>
      </c>
      <c r="C9" s="152">
        <v>14</v>
      </c>
    </row>
    <row r="10" spans="2:3" ht="16.5" customHeight="1">
      <c r="B10" s="156" t="s">
        <v>347</v>
      </c>
      <c r="C10" s="152">
        <v>1</v>
      </c>
    </row>
    <row r="11" spans="2:3" ht="16.5" customHeight="1">
      <c r="B11" s="350" t="s">
        <v>348</v>
      </c>
      <c r="C11" s="152">
        <v>1</v>
      </c>
    </row>
    <row r="12" spans="2:3" ht="16.5" customHeight="1">
      <c r="B12" s="350" t="s">
        <v>351</v>
      </c>
      <c r="C12" s="152">
        <v>1</v>
      </c>
    </row>
    <row r="13" spans="2:3" ht="16.5" customHeight="1" thickBot="1">
      <c r="B13" s="157" t="s">
        <v>355</v>
      </c>
      <c r="C13" s="152">
        <v>3</v>
      </c>
    </row>
    <row r="14" spans="2:3" ht="20.25" customHeight="1" thickBot="1">
      <c r="B14" s="161" t="s">
        <v>32</v>
      </c>
      <c r="C14" s="162">
        <f>SUM(C7:C13)</f>
        <v>67</v>
      </c>
    </row>
    <row r="15" spans="2:3" ht="15">
      <c r="B15" s="520"/>
      <c r="C15" s="520"/>
    </row>
    <row r="16" spans="1:4" ht="15.75" customHeight="1">
      <c r="A16" s="522" t="s">
        <v>428</v>
      </c>
      <c r="B16" s="522"/>
      <c r="C16" s="522"/>
      <c r="D16" s="522"/>
    </row>
    <row r="17" spans="2:4" ht="15.75" customHeight="1" thickBot="1">
      <c r="B17" s="136"/>
      <c r="C17" s="136"/>
      <c r="D17" s="136"/>
    </row>
    <row r="18" spans="2:4" ht="21" customHeight="1" thickBot="1">
      <c r="B18" s="166" t="s">
        <v>359</v>
      </c>
      <c r="C18" s="165" t="s">
        <v>32</v>
      </c>
      <c r="D18" s="154"/>
    </row>
    <row r="19" spans="2:3" ht="16.5" customHeight="1">
      <c r="B19" s="158" t="s">
        <v>344</v>
      </c>
      <c r="C19" s="151">
        <v>413</v>
      </c>
    </row>
    <row r="20" spans="2:3" ht="16.5" customHeight="1">
      <c r="B20" s="159" t="s">
        <v>345</v>
      </c>
      <c r="C20" s="152">
        <v>148</v>
      </c>
    </row>
    <row r="21" spans="2:3" ht="16.5" customHeight="1">
      <c r="B21" s="159" t="s">
        <v>346</v>
      </c>
      <c r="C21" s="152">
        <v>127</v>
      </c>
    </row>
    <row r="22" spans="2:3" ht="16.5" customHeight="1">
      <c r="B22" s="159" t="s">
        <v>347</v>
      </c>
      <c r="C22" s="152">
        <v>28</v>
      </c>
    </row>
    <row r="23" spans="2:3" ht="16.5" customHeight="1">
      <c r="B23" s="159" t="s">
        <v>348</v>
      </c>
      <c r="C23" s="152">
        <v>24</v>
      </c>
    </row>
    <row r="24" spans="2:3" ht="16.5" customHeight="1">
      <c r="B24" s="159" t="s">
        <v>349</v>
      </c>
      <c r="C24" s="152">
        <v>30</v>
      </c>
    </row>
    <row r="25" spans="2:3" ht="16.5" customHeight="1">
      <c r="B25" s="159" t="s">
        <v>350</v>
      </c>
      <c r="C25" s="152">
        <v>9</v>
      </c>
    </row>
    <row r="26" spans="2:3" ht="16.5" customHeight="1">
      <c r="B26" s="159" t="s">
        <v>351</v>
      </c>
      <c r="C26" s="152">
        <v>10</v>
      </c>
    </row>
    <row r="27" spans="2:3" ht="16.5" customHeight="1">
      <c r="B27" s="159" t="s">
        <v>352</v>
      </c>
      <c r="C27" s="152">
        <v>15</v>
      </c>
    </row>
    <row r="28" spans="2:3" ht="16.5" customHeight="1">
      <c r="B28" s="159" t="s">
        <v>368</v>
      </c>
      <c r="C28" s="152">
        <v>8</v>
      </c>
    </row>
    <row r="29" spans="2:3" ht="16.5" customHeight="1">
      <c r="B29" s="159" t="s">
        <v>356</v>
      </c>
      <c r="C29" s="152">
        <v>16</v>
      </c>
    </row>
    <row r="30" spans="2:3" ht="16.5" customHeight="1">
      <c r="B30" s="350" t="s">
        <v>398</v>
      </c>
      <c r="C30" s="152">
        <v>2</v>
      </c>
    </row>
    <row r="31" spans="2:3" ht="16.5" customHeight="1">
      <c r="B31" s="159" t="s">
        <v>357</v>
      </c>
      <c r="C31" s="152">
        <v>1</v>
      </c>
    </row>
    <row r="32" spans="2:3" ht="16.5" customHeight="1">
      <c r="B32" s="159" t="s">
        <v>353</v>
      </c>
      <c r="C32" s="152">
        <v>1</v>
      </c>
    </row>
    <row r="33" spans="2:3" ht="16.5" customHeight="1">
      <c r="B33" s="159" t="s">
        <v>358</v>
      </c>
      <c r="C33" s="152">
        <v>2</v>
      </c>
    </row>
    <row r="34" spans="2:3" ht="16.5" customHeight="1">
      <c r="B34" s="159" t="s">
        <v>354</v>
      </c>
      <c r="C34" s="188">
        <v>3</v>
      </c>
    </row>
    <row r="35" spans="2:3" ht="16.5" customHeight="1">
      <c r="B35" s="159" t="s">
        <v>406</v>
      </c>
      <c r="C35" s="188">
        <v>2</v>
      </c>
    </row>
    <row r="36" spans="2:3" ht="16.5" customHeight="1" thickBot="1">
      <c r="B36" s="160" t="s">
        <v>355</v>
      </c>
      <c r="C36" s="153">
        <v>38</v>
      </c>
    </row>
    <row r="37" spans="2:3" ht="19.5" customHeight="1" thickBot="1">
      <c r="B37" s="163" t="s">
        <v>32</v>
      </c>
      <c r="C37" s="162">
        <f>SUM(C19:C36)</f>
        <v>877</v>
      </c>
    </row>
    <row r="38" ht="15">
      <c r="B38" s="65" t="s">
        <v>18</v>
      </c>
    </row>
  </sheetData>
  <sheetProtection/>
  <mergeCells count="4">
    <mergeCell ref="B15:C15"/>
    <mergeCell ref="A2:D2"/>
    <mergeCell ref="A16:D16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27"/>
  <sheetViews>
    <sheetView zoomScale="80" zoomScaleNormal="80" workbookViewId="0" topLeftCell="A1">
      <selection activeCell="F13" sqref="F13"/>
    </sheetView>
  </sheetViews>
  <sheetFormatPr defaultColWidth="9.140625" defaultRowHeight="15"/>
  <cols>
    <col min="1" max="1" width="26.8515625" style="0" customWidth="1"/>
    <col min="2" max="2" width="18.28125" style="0" customWidth="1"/>
    <col min="3" max="3" width="18.140625" style="0" customWidth="1"/>
    <col min="4" max="4" width="18.28125" style="0" customWidth="1"/>
    <col min="5" max="5" width="11.140625" style="0" bestFit="1" customWidth="1"/>
    <col min="242" max="242" width="26.8515625" style="0" customWidth="1"/>
  </cols>
  <sheetData>
    <row r="2" spans="1:5" ht="18.75" thickBot="1">
      <c r="A2" s="369" t="s">
        <v>418</v>
      </c>
      <c r="B2" s="369"/>
      <c r="C2" s="369"/>
      <c r="D2" s="369"/>
      <c r="E2" s="369"/>
    </row>
    <row r="5" spans="1:5" ht="33" customHeight="1">
      <c r="A5" s="522" t="s">
        <v>429</v>
      </c>
      <c r="B5" s="522"/>
      <c r="C5" s="522"/>
      <c r="D5" s="522"/>
      <c r="E5" s="271"/>
    </row>
    <row r="6" spans="2:5" ht="15.75">
      <c r="B6" s="1"/>
      <c r="C6" s="68"/>
      <c r="D6" s="68"/>
      <c r="E6" s="68"/>
    </row>
    <row r="7" spans="2:5" ht="15.75">
      <c r="B7" s="1"/>
      <c r="C7" s="68"/>
      <c r="D7" s="68"/>
      <c r="E7" s="68"/>
    </row>
    <row r="8" ht="15.75" thickBot="1"/>
    <row r="9" spans="1:4" ht="31.5" customHeight="1">
      <c r="A9" s="189"/>
      <c r="B9" s="190" t="s">
        <v>3</v>
      </c>
      <c r="C9" s="190" t="s">
        <v>6</v>
      </c>
      <c r="D9" s="191" t="s">
        <v>2</v>
      </c>
    </row>
    <row r="10" spans="1:4" ht="31.5" customHeight="1">
      <c r="A10" s="192" t="s">
        <v>9</v>
      </c>
      <c r="B10" s="171">
        <v>56</v>
      </c>
      <c r="C10" s="171">
        <v>207</v>
      </c>
      <c r="D10" s="193">
        <v>263</v>
      </c>
    </row>
    <row r="11" spans="1:5" ht="30">
      <c r="A11" s="194" t="s">
        <v>251</v>
      </c>
      <c r="B11" s="171">
        <v>37633400</v>
      </c>
      <c r="C11" s="171">
        <v>26890000</v>
      </c>
      <c r="D11" s="195">
        <v>64523400</v>
      </c>
      <c r="E11" s="115"/>
    </row>
    <row r="12" spans="1:5" ht="45">
      <c r="A12" s="196" t="s">
        <v>252</v>
      </c>
      <c r="B12" s="331">
        <v>22075187</v>
      </c>
      <c r="C12" s="331">
        <v>20372400</v>
      </c>
      <c r="D12" s="333">
        <v>42447587</v>
      </c>
      <c r="E12" s="115"/>
    </row>
    <row r="13" spans="1:4" ht="42" customHeight="1" thickBot="1">
      <c r="A13" s="197" t="s">
        <v>253</v>
      </c>
      <c r="B13" s="330">
        <v>58.66</v>
      </c>
      <c r="C13" s="330">
        <v>75.76</v>
      </c>
      <c r="D13" s="332">
        <v>65.79</v>
      </c>
    </row>
    <row r="14" spans="1:3" ht="45" customHeight="1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23" t="s">
        <v>430</v>
      </c>
      <c r="B18" s="523"/>
      <c r="C18" s="523"/>
      <c r="D18" s="523"/>
    </row>
    <row r="19" spans="1:4" ht="15.75" customHeight="1">
      <c r="A19" s="523"/>
      <c r="B19" s="523"/>
      <c r="C19" s="523"/>
      <c r="D19" s="523"/>
    </row>
    <row r="20" spans="1:4" ht="31.5" customHeight="1">
      <c r="A20" s="61"/>
      <c r="B20" s="61"/>
      <c r="C20" s="61"/>
      <c r="D20" s="61"/>
    </row>
    <row r="21" spans="1:5" ht="5.25" customHeight="1" thickBot="1">
      <c r="A21" s="524"/>
      <c r="B21" s="524"/>
      <c r="C21" s="524"/>
      <c r="D21" s="524"/>
      <c r="E21" s="524"/>
    </row>
    <row r="22" spans="1:4" ht="31.5" customHeight="1">
      <c r="A22" s="200"/>
      <c r="B22" s="190" t="s">
        <v>3</v>
      </c>
      <c r="C22" s="190" t="s">
        <v>6</v>
      </c>
      <c r="D22" s="191" t="s">
        <v>2</v>
      </c>
    </row>
    <row r="23" spans="1:10" ht="28.5" customHeight="1">
      <c r="A23" s="201" t="s">
        <v>9</v>
      </c>
      <c r="B23" s="172">
        <v>496</v>
      </c>
      <c r="C23" s="172">
        <v>3207</v>
      </c>
      <c r="D23" s="202">
        <v>3703</v>
      </c>
      <c r="J23" s="1"/>
    </row>
    <row r="24" spans="1:4" ht="42" customHeight="1">
      <c r="A24" s="203" t="s">
        <v>251</v>
      </c>
      <c r="B24" s="173">
        <v>1594680416</v>
      </c>
      <c r="C24" s="173">
        <v>670585725</v>
      </c>
      <c r="D24" s="204">
        <v>2265266141</v>
      </c>
    </row>
    <row r="25" spans="1:4" ht="45">
      <c r="A25" s="205" t="s">
        <v>252</v>
      </c>
      <c r="B25" s="173">
        <v>1061983426</v>
      </c>
      <c r="C25" s="173">
        <v>516805437</v>
      </c>
      <c r="D25" s="204">
        <v>1578788863</v>
      </c>
    </row>
    <row r="26" spans="1:4" ht="25.5" customHeight="1" thickBot="1">
      <c r="A26" s="197" t="s">
        <v>253</v>
      </c>
      <c r="B26" s="198">
        <v>66.6</v>
      </c>
      <c r="C26" s="198">
        <v>77.07</v>
      </c>
      <c r="D26" s="199">
        <v>69.7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2:E2"/>
    <mergeCell ref="A18:D19"/>
    <mergeCell ref="A21:E21"/>
    <mergeCell ref="A5:D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70">
      <selection activeCell="I100" sqref="I100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135" max="135" width="18.00390625" style="0" customWidth="1"/>
    <col min="136" max="137" width="13.8515625" style="0" customWidth="1"/>
    <col min="138" max="138" width="19.421875" style="0" customWidth="1"/>
    <col min="139" max="139" width="10.140625" style="0" bestFit="1" customWidth="1"/>
    <col min="140" max="140" width="8.8515625" style="0" customWidth="1"/>
    <col min="141" max="141" width="10.140625" style="0" bestFit="1" customWidth="1"/>
  </cols>
  <sheetData>
    <row r="1" spans="1:6" ht="18">
      <c r="A1" s="531" t="s">
        <v>421</v>
      </c>
      <c r="B1" s="531"/>
      <c r="C1" s="531"/>
      <c r="D1" s="531"/>
      <c r="E1" s="531"/>
      <c r="F1" s="531"/>
    </row>
    <row r="2" spans="1:6" ht="18">
      <c r="A2" s="322"/>
      <c r="B2" s="322"/>
      <c r="C2" s="322"/>
      <c r="D2" s="322"/>
      <c r="E2" s="322"/>
      <c r="F2" s="322"/>
    </row>
    <row r="3" spans="1:6" ht="15">
      <c r="A3" s="522" t="s">
        <v>431</v>
      </c>
      <c r="B3" s="522"/>
      <c r="C3" s="522"/>
      <c r="D3" s="522"/>
      <c r="E3" s="522"/>
      <c r="F3" s="522"/>
    </row>
    <row r="4" spans="1:6" ht="15">
      <c r="A4" s="522"/>
      <c r="B4" s="522"/>
      <c r="C4" s="522"/>
      <c r="D4" s="522"/>
      <c r="E4" s="522"/>
      <c r="F4" s="522"/>
    </row>
    <row r="5" spans="2:5" ht="15.75" customHeight="1">
      <c r="B5" s="530" t="s">
        <v>135</v>
      </c>
      <c r="C5" s="530"/>
      <c r="D5" s="530"/>
      <c r="E5" s="530"/>
    </row>
    <row r="6" spans="2:5" ht="15.75" customHeight="1">
      <c r="B6" s="82"/>
      <c r="C6" s="82"/>
      <c r="D6" s="82"/>
      <c r="E6" s="82"/>
    </row>
    <row r="7" spans="2:5" ht="45" customHeight="1">
      <c r="B7" s="528" t="s">
        <v>254</v>
      </c>
      <c r="C7" s="528" t="s">
        <v>255</v>
      </c>
      <c r="D7" s="528" t="s">
        <v>375</v>
      </c>
      <c r="E7" s="528" t="s">
        <v>252</v>
      </c>
    </row>
    <row r="8" spans="2:5" ht="13.5" customHeight="1">
      <c r="B8" s="528"/>
      <c r="C8" s="528"/>
      <c r="D8" s="529"/>
      <c r="E8" s="529"/>
    </row>
    <row r="9" spans="2:5" ht="17.25" customHeight="1" hidden="1">
      <c r="B9" s="528"/>
      <c r="C9" s="528"/>
      <c r="D9" s="529"/>
      <c r="E9" s="529"/>
    </row>
    <row r="10" spans="2:5" ht="15">
      <c r="B10" s="206" t="s">
        <v>197</v>
      </c>
      <c r="C10" s="83">
        <v>363</v>
      </c>
      <c r="D10" s="84">
        <v>1092422967</v>
      </c>
      <c r="E10" s="84">
        <v>819132385</v>
      </c>
    </row>
    <row r="11" spans="2:5" ht="15">
      <c r="B11" s="206" t="s">
        <v>170</v>
      </c>
      <c r="C11" s="83">
        <v>51</v>
      </c>
      <c r="D11" s="84">
        <v>210934250</v>
      </c>
      <c r="E11" s="84">
        <v>26236560</v>
      </c>
    </row>
    <row r="12" spans="2:5" ht="15">
      <c r="B12" s="206" t="s">
        <v>198</v>
      </c>
      <c r="C12" s="83">
        <v>18</v>
      </c>
      <c r="D12" s="84">
        <v>12225547</v>
      </c>
      <c r="E12" s="84">
        <v>5313080</v>
      </c>
    </row>
    <row r="13" spans="2:5" ht="15">
      <c r="B13" s="206" t="s">
        <v>204</v>
      </c>
      <c r="C13" s="83">
        <v>13</v>
      </c>
      <c r="D13" s="84">
        <v>69902840</v>
      </c>
      <c r="E13" s="84">
        <v>56414839</v>
      </c>
    </row>
    <row r="14" spans="2:5" ht="15">
      <c r="B14" s="206" t="s">
        <v>171</v>
      </c>
      <c r="C14" s="83">
        <v>12</v>
      </c>
      <c r="D14" s="84">
        <v>20200000</v>
      </c>
      <c r="E14" s="84">
        <v>1869650</v>
      </c>
    </row>
    <row r="15" spans="2:5" ht="15">
      <c r="B15" s="206" t="s">
        <v>180</v>
      </c>
      <c r="C15" s="83">
        <v>5</v>
      </c>
      <c r="D15" s="84">
        <v>16584900</v>
      </c>
      <c r="E15" s="84">
        <v>9387450</v>
      </c>
    </row>
    <row r="16" spans="2:5" ht="15">
      <c r="B16" s="206" t="s">
        <v>184</v>
      </c>
      <c r="C16" s="83">
        <v>4</v>
      </c>
      <c r="D16" s="84">
        <v>825000</v>
      </c>
      <c r="E16" s="84">
        <v>582500</v>
      </c>
    </row>
    <row r="17" spans="2:5" ht="15">
      <c r="B17" s="206" t="s">
        <v>165</v>
      </c>
      <c r="C17" s="83">
        <v>4</v>
      </c>
      <c r="D17" s="84">
        <v>136301912</v>
      </c>
      <c r="E17" s="84">
        <v>131205912</v>
      </c>
    </row>
    <row r="18" spans="2:5" ht="15">
      <c r="B18" s="206" t="s">
        <v>217</v>
      </c>
      <c r="C18" s="83">
        <v>3</v>
      </c>
      <c r="D18" s="84">
        <v>9550000</v>
      </c>
      <c r="E18" s="84">
        <v>1884000</v>
      </c>
    </row>
    <row r="19" spans="2:5" ht="15">
      <c r="B19" s="206" t="s">
        <v>191</v>
      </c>
      <c r="C19" s="83">
        <v>3</v>
      </c>
      <c r="D19" s="84">
        <v>1900000</v>
      </c>
      <c r="E19" s="84">
        <v>930500</v>
      </c>
    </row>
    <row r="20" spans="2:5" ht="15">
      <c r="B20" s="206" t="s">
        <v>195</v>
      </c>
      <c r="C20" s="83">
        <v>2</v>
      </c>
      <c r="D20" s="84">
        <v>250000</v>
      </c>
      <c r="E20" s="84">
        <v>130000</v>
      </c>
    </row>
    <row r="21" spans="2:5" ht="15">
      <c r="B21" s="206" t="s">
        <v>190</v>
      </c>
      <c r="C21" s="83">
        <v>2</v>
      </c>
      <c r="D21" s="84">
        <v>1076000</v>
      </c>
      <c r="E21" s="84">
        <v>1033400</v>
      </c>
    </row>
    <row r="22" spans="2:5" ht="15">
      <c r="B22" s="206" t="s">
        <v>235</v>
      </c>
      <c r="C22" s="83">
        <v>2</v>
      </c>
      <c r="D22" s="84">
        <v>600000</v>
      </c>
      <c r="E22" s="84">
        <v>189000</v>
      </c>
    </row>
    <row r="23" spans="2:5" ht="15">
      <c r="B23" s="206" t="s">
        <v>226</v>
      </c>
      <c r="C23" s="83">
        <v>2</v>
      </c>
      <c r="D23" s="84">
        <v>2220000</v>
      </c>
      <c r="E23" s="84">
        <v>1220000</v>
      </c>
    </row>
    <row r="24" spans="2:5" ht="15">
      <c r="B24" s="206" t="s">
        <v>210</v>
      </c>
      <c r="C24" s="83">
        <v>2</v>
      </c>
      <c r="D24" s="84">
        <v>2000000</v>
      </c>
      <c r="E24" s="84">
        <v>1390000</v>
      </c>
    </row>
    <row r="25" spans="2:5" ht="15">
      <c r="B25" s="206" t="s">
        <v>207</v>
      </c>
      <c r="C25" s="83">
        <v>1</v>
      </c>
      <c r="D25" s="84">
        <v>550000</v>
      </c>
      <c r="E25" s="84">
        <v>110000</v>
      </c>
    </row>
    <row r="26" spans="2:5" ht="15">
      <c r="B26" s="206" t="s">
        <v>208</v>
      </c>
      <c r="C26" s="83">
        <v>1</v>
      </c>
      <c r="D26" s="84">
        <v>50000</v>
      </c>
      <c r="E26" s="84">
        <v>50000</v>
      </c>
    </row>
    <row r="27" spans="2:5" ht="15">
      <c r="B27" s="206" t="s">
        <v>189</v>
      </c>
      <c r="C27" s="83">
        <v>1</v>
      </c>
      <c r="D27" s="84">
        <v>1100000</v>
      </c>
      <c r="E27" s="84">
        <v>30000</v>
      </c>
    </row>
    <row r="28" spans="2:5" ht="15">
      <c r="B28" s="206" t="s">
        <v>372</v>
      </c>
      <c r="C28" s="83">
        <v>1</v>
      </c>
      <c r="D28" s="84">
        <v>500000</v>
      </c>
      <c r="E28" s="84">
        <v>250000</v>
      </c>
    </row>
    <row r="29" spans="2:5" ht="15">
      <c r="B29" s="206" t="s">
        <v>202</v>
      </c>
      <c r="C29" s="83">
        <v>1</v>
      </c>
      <c r="D29" s="84">
        <v>50000</v>
      </c>
      <c r="E29" s="84">
        <v>25000</v>
      </c>
    </row>
    <row r="30" spans="2:5" ht="15">
      <c r="B30" s="206" t="s">
        <v>233</v>
      </c>
      <c r="C30" s="83">
        <v>1</v>
      </c>
      <c r="D30" s="84">
        <v>7200000</v>
      </c>
      <c r="E30" s="84">
        <v>3240000</v>
      </c>
    </row>
    <row r="31" spans="2:5" ht="15">
      <c r="B31" s="206" t="s">
        <v>228</v>
      </c>
      <c r="C31" s="83">
        <v>1</v>
      </c>
      <c r="D31" s="84">
        <v>87000</v>
      </c>
      <c r="E31" s="84">
        <v>39150</v>
      </c>
    </row>
    <row r="32" spans="2:5" ht="15">
      <c r="B32" s="206" t="s">
        <v>192</v>
      </c>
      <c r="C32" s="83">
        <v>1</v>
      </c>
      <c r="D32" s="84">
        <v>100000</v>
      </c>
      <c r="E32" s="84">
        <v>95000</v>
      </c>
    </row>
    <row r="33" spans="2:5" ht="15">
      <c r="B33" s="206" t="s">
        <v>234</v>
      </c>
      <c r="C33" s="83">
        <v>1</v>
      </c>
      <c r="D33" s="84">
        <v>8000000</v>
      </c>
      <c r="E33" s="84">
        <v>1200000</v>
      </c>
    </row>
    <row r="34" spans="2:5" ht="15">
      <c r="B34" s="206" t="s">
        <v>211</v>
      </c>
      <c r="C34" s="83">
        <v>1</v>
      </c>
      <c r="D34" s="84">
        <v>50000</v>
      </c>
      <c r="E34" s="84">
        <v>25000</v>
      </c>
    </row>
    <row r="35" spans="2:5" ht="15" customHeight="1">
      <c r="B35" s="167" t="s">
        <v>32</v>
      </c>
      <c r="C35" s="167">
        <f>SUM(C10:C34)</f>
        <v>496</v>
      </c>
      <c r="D35" s="89">
        <f>SUM(D10:D34)</f>
        <v>1594680416</v>
      </c>
      <c r="E35" s="89">
        <f>SUM(E10:E34)</f>
        <v>1061983426</v>
      </c>
    </row>
    <row r="36" spans="3:5" ht="15" customHeight="1">
      <c r="C36" s="2"/>
      <c r="D36" s="2"/>
      <c r="E36" s="85"/>
    </row>
    <row r="37" spans="2:5" ht="15.75" customHeight="1">
      <c r="B37" s="530" t="s">
        <v>146</v>
      </c>
      <c r="C37" s="530"/>
      <c r="D37" s="530"/>
      <c r="E37" s="530"/>
    </row>
    <row r="38" spans="2:5" ht="15" customHeight="1">
      <c r="B38" s="88"/>
      <c r="C38" s="88"/>
      <c r="D38" s="88"/>
      <c r="E38" s="88"/>
    </row>
    <row r="39" spans="2:5" ht="30" customHeight="1">
      <c r="B39" s="525" t="s">
        <v>254</v>
      </c>
      <c r="C39" s="525" t="s">
        <v>255</v>
      </c>
      <c r="D39" s="528" t="s">
        <v>375</v>
      </c>
      <c r="E39" s="528" t="s">
        <v>252</v>
      </c>
    </row>
    <row r="40" spans="2:5" ht="31.5" customHeight="1">
      <c r="B40" s="526"/>
      <c r="C40" s="526"/>
      <c r="D40" s="529"/>
      <c r="E40" s="529"/>
    </row>
    <row r="41" spans="2:5" ht="18.75" customHeight="1" hidden="1">
      <c r="B41" s="527"/>
      <c r="C41" s="527"/>
      <c r="D41" s="529"/>
      <c r="E41" s="529"/>
    </row>
    <row r="42" spans="2:5" ht="15">
      <c r="B42" s="206" t="s">
        <v>197</v>
      </c>
      <c r="C42" s="84">
        <v>2077</v>
      </c>
      <c r="D42" s="84">
        <v>318691600</v>
      </c>
      <c r="E42" s="84">
        <v>257719766</v>
      </c>
    </row>
    <row r="43" spans="2:5" ht="15">
      <c r="B43" s="206" t="s">
        <v>171</v>
      </c>
      <c r="C43" s="83">
        <v>264</v>
      </c>
      <c r="D43" s="84">
        <v>66663000</v>
      </c>
      <c r="E43" s="84">
        <v>53347875</v>
      </c>
    </row>
    <row r="44" spans="2:5" ht="15">
      <c r="B44" s="206" t="s">
        <v>170</v>
      </c>
      <c r="C44" s="83">
        <v>179</v>
      </c>
      <c r="D44" s="84">
        <v>30751500</v>
      </c>
      <c r="E44" s="84">
        <v>22390750</v>
      </c>
    </row>
    <row r="45" spans="2:5" ht="15">
      <c r="B45" s="206" t="s">
        <v>198</v>
      </c>
      <c r="C45" s="83">
        <v>141</v>
      </c>
      <c r="D45" s="84">
        <v>47648000</v>
      </c>
      <c r="E45" s="84">
        <v>43435700</v>
      </c>
    </row>
    <row r="46" spans="2:5" ht="15">
      <c r="B46" s="206" t="s">
        <v>180</v>
      </c>
      <c r="C46" s="83">
        <v>60</v>
      </c>
      <c r="D46" s="84">
        <v>13159000</v>
      </c>
      <c r="E46" s="84">
        <v>9710646</v>
      </c>
    </row>
    <row r="47" spans="2:5" ht="15">
      <c r="B47" s="206" t="s">
        <v>372</v>
      </c>
      <c r="C47" s="83">
        <v>53</v>
      </c>
      <c r="D47" s="84">
        <v>18870000</v>
      </c>
      <c r="E47" s="84">
        <v>12880925</v>
      </c>
    </row>
    <row r="48" spans="2:5" ht="15">
      <c r="B48" s="206" t="s">
        <v>211</v>
      </c>
      <c r="C48" s="83">
        <v>45</v>
      </c>
      <c r="D48" s="84">
        <v>22560000</v>
      </c>
      <c r="E48" s="84">
        <v>7792975</v>
      </c>
    </row>
    <row r="49" spans="2:5" ht="15.75" customHeight="1">
      <c r="B49" s="206" t="s">
        <v>217</v>
      </c>
      <c r="C49" s="83">
        <v>43</v>
      </c>
      <c r="D49" s="84">
        <v>20630000</v>
      </c>
      <c r="E49" s="84">
        <v>19015500</v>
      </c>
    </row>
    <row r="50" spans="2:5" ht="15">
      <c r="B50" s="206" t="s">
        <v>191</v>
      </c>
      <c r="C50" s="83">
        <v>34</v>
      </c>
      <c r="D50" s="84">
        <v>10875000</v>
      </c>
      <c r="E50" s="84">
        <v>5311500</v>
      </c>
    </row>
    <row r="51" spans="2:5" ht="15">
      <c r="B51" s="206" t="s">
        <v>195</v>
      </c>
      <c r="C51" s="83">
        <v>32</v>
      </c>
      <c r="D51" s="84">
        <v>5300000</v>
      </c>
      <c r="E51" s="84">
        <v>4135900</v>
      </c>
    </row>
    <row r="52" spans="2:5" ht="15">
      <c r="B52" s="206" t="s">
        <v>204</v>
      </c>
      <c r="C52" s="83">
        <v>23</v>
      </c>
      <c r="D52" s="84">
        <v>4175000</v>
      </c>
      <c r="E52" s="84">
        <v>3586425</v>
      </c>
    </row>
    <row r="53" spans="2:5" ht="15">
      <c r="B53" s="206" t="s">
        <v>205</v>
      </c>
      <c r="C53" s="83">
        <v>23</v>
      </c>
      <c r="D53" s="84">
        <v>8147000</v>
      </c>
      <c r="E53" s="84">
        <v>1665250</v>
      </c>
    </row>
    <row r="54" spans="2:5" ht="15">
      <c r="B54" s="206" t="s">
        <v>240</v>
      </c>
      <c r="C54" s="83">
        <v>21</v>
      </c>
      <c r="D54" s="84">
        <v>4700000</v>
      </c>
      <c r="E54" s="84">
        <v>3827500</v>
      </c>
    </row>
    <row r="55" spans="2:5" ht="15">
      <c r="B55" s="206" t="s">
        <v>165</v>
      </c>
      <c r="C55" s="83">
        <v>21</v>
      </c>
      <c r="D55" s="84">
        <v>5245000</v>
      </c>
      <c r="E55" s="84">
        <v>2470300</v>
      </c>
    </row>
    <row r="56" spans="2:5" ht="15">
      <c r="B56" s="206" t="s">
        <v>173</v>
      </c>
      <c r="C56" s="83">
        <v>20</v>
      </c>
      <c r="D56" s="84">
        <v>6662000</v>
      </c>
      <c r="E56" s="84">
        <v>4493300</v>
      </c>
    </row>
    <row r="57" spans="2:5" ht="15">
      <c r="B57" s="206" t="s">
        <v>201</v>
      </c>
      <c r="C57" s="83">
        <v>19</v>
      </c>
      <c r="D57" s="84">
        <v>2716625</v>
      </c>
      <c r="E57" s="84">
        <v>1430375</v>
      </c>
    </row>
    <row r="58" spans="2:5" ht="15">
      <c r="B58" s="206" t="s">
        <v>190</v>
      </c>
      <c r="C58" s="83">
        <v>10</v>
      </c>
      <c r="D58" s="84">
        <v>2640000</v>
      </c>
      <c r="E58" s="84">
        <v>1276000</v>
      </c>
    </row>
    <row r="59" spans="2:5" ht="15">
      <c r="B59" s="206" t="s">
        <v>186</v>
      </c>
      <c r="C59" s="83">
        <v>9</v>
      </c>
      <c r="D59" s="84">
        <v>2162000</v>
      </c>
      <c r="E59" s="84">
        <v>2013000</v>
      </c>
    </row>
    <row r="60" spans="2:5" ht="15">
      <c r="B60" s="206" t="s">
        <v>184</v>
      </c>
      <c r="C60" s="83">
        <v>8</v>
      </c>
      <c r="D60" s="84">
        <v>1970000</v>
      </c>
      <c r="E60" s="84">
        <v>1333000</v>
      </c>
    </row>
    <row r="61" spans="2:5" ht="15">
      <c r="B61" s="206" t="s">
        <v>209</v>
      </c>
      <c r="C61" s="83">
        <v>8</v>
      </c>
      <c r="D61" s="84">
        <v>1310000</v>
      </c>
      <c r="E61" s="84">
        <v>1028000</v>
      </c>
    </row>
    <row r="62" spans="2:5" ht="15">
      <c r="B62" s="206" t="s">
        <v>242</v>
      </c>
      <c r="C62" s="83">
        <v>8</v>
      </c>
      <c r="D62" s="84">
        <v>5410000</v>
      </c>
      <c r="E62" s="84">
        <v>3411400</v>
      </c>
    </row>
    <row r="63" spans="2:5" ht="15">
      <c r="B63" s="206" t="s">
        <v>210</v>
      </c>
      <c r="C63" s="83">
        <v>7</v>
      </c>
      <c r="D63" s="84">
        <v>4850000</v>
      </c>
      <c r="E63" s="84">
        <v>2786000</v>
      </c>
    </row>
    <row r="64" spans="2:5" ht="15">
      <c r="B64" s="206" t="s">
        <v>222</v>
      </c>
      <c r="C64" s="83">
        <v>6</v>
      </c>
      <c r="D64" s="84">
        <v>31370000</v>
      </c>
      <c r="E64" s="84">
        <v>29760000</v>
      </c>
    </row>
    <row r="65" spans="2:5" ht="15">
      <c r="B65" s="206" t="s">
        <v>218</v>
      </c>
      <c r="C65" s="83">
        <v>6</v>
      </c>
      <c r="D65" s="84">
        <v>1170000</v>
      </c>
      <c r="E65" s="84">
        <v>656000</v>
      </c>
    </row>
    <row r="66" spans="2:5" ht="15">
      <c r="B66" s="206" t="s">
        <v>224</v>
      </c>
      <c r="C66" s="83">
        <v>6</v>
      </c>
      <c r="D66" s="84">
        <v>1360000</v>
      </c>
      <c r="E66" s="84">
        <v>700000</v>
      </c>
    </row>
    <row r="67" spans="2:5" ht="15">
      <c r="B67" s="206" t="s">
        <v>208</v>
      </c>
      <c r="C67" s="83">
        <v>6</v>
      </c>
      <c r="D67" s="84">
        <v>1395000</v>
      </c>
      <c r="E67" s="84">
        <v>769400</v>
      </c>
    </row>
    <row r="68" spans="2:5" ht="15">
      <c r="B68" s="206" t="s">
        <v>228</v>
      </c>
      <c r="C68" s="83">
        <v>5</v>
      </c>
      <c r="D68" s="84">
        <v>8450000</v>
      </c>
      <c r="E68" s="84">
        <v>4516000</v>
      </c>
    </row>
    <row r="69" spans="2:5" ht="15">
      <c r="B69" s="206" t="s">
        <v>174</v>
      </c>
      <c r="C69" s="83">
        <v>5</v>
      </c>
      <c r="D69" s="84">
        <v>5140000</v>
      </c>
      <c r="E69" s="84">
        <v>4734500</v>
      </c>
    </row>
    <row r="70" spans="2:5" ht="15">
      <c r="B70" s="206" t="s">
        <v>229</v>
      </c>
      <c r="C70" s="83">
        <v>5</v>
      </c>
      <c r="D70" s="84">
        <v>1700000</v>
      </c>
      <c r="E70" s="84">
        <v>992000</v>
      </c>
    </row>
    <row r="71" spans="2:5" ht="15">
      <c r="B71" s="206" t="s">
        <v>189</v>
      </c>
      <c r="C71" s="83">
        <v>4</v>
      </c>
      <c r="D71" s="84">
        <v>450000</v>
      </c>
      <c r="E71" s="84">
        <v>315000</v>
      </c>
    </row>
    <row r="72" spans="2:5" ht="15">
      <c r="B72" s="206" t="s">
        <v>196</v>
      </c>
      <c r="C72" s="83">
        <v>3</v>
      </c>
      <c r="D72" s="84">
        <v>115000</v>
      </c>
      <c r="E72" s="84">
        <v>106950</v>
      </c>
    </row>
    <row r="73" spans="2:5" ht="15">
      <c r="B73" s="206" t="s">
        <v>226</v>
      </c>
      <c r="C73" s="83">
        <v>3</v>
      </c>
      <c r="D73" s="84">
        <v>1700000</v>
      </c>
      <c r="E73" s="84">
        <v>1480000</v>
      </c>
    </row>
    <row r="74" spans="2:5" ht="15">
      <c r="B74" s="206" t="s">
        <v>231</v>
      </c>
      <c r="C74" s="83">
        <v>3</v>
      </c>
      <c r="D74" s="84">
        <v>160000</v>
      </c>
      <c r="E74" s="84">
        <v>110000</v>
      </c>
    </row>
    <row r="75" spans="2:5" ht="15">
      <c r="B75" s="206" t="s">
        <v>179</v>
      </c>
      <c r="C75" s="83">
        <v>3</v>
      </c>
      <c r="D75" s="84">
        <v>800000</v>
      </c>
      <c r="E75" s="84">
        <v>800000</v>
      </c>
    </row>
    <row r="76" spans="2:5" ht="15">
      <c r="B76" s="206" t="s">
        <v>167</v>
      </c>
      <c r="C76" s="83">
        <v>3</v>
      </c>
      <c r="D76" s="84">
        <v>540000</v>
      </c>
      <c r="E76" s="84">
        <v>132500</v>
      </c>
    </row>
    <row r="77" spans="2:5" ht="15">
      <c r="B77" s="206" t="s">
        <v>192</v>
      </c>
      <c r="C77" s="83">
        <v>3</v>
      </c>
      <c r="D77" s="84">
        <v>2500000</v>
      </c>
      <c r="E77" s="84">
        <v>535000</v>
      </c>
    </row>
    <row r="78" spans="2:5" ht="15">
      <c r="B78" s="206" t="s">
        <v>214</v>
      </c>
      <c r="C78" s="83">
        <v>3</v>
      </c>
      <c r="D78" s="84">
        <v>120000</v>
      </c>
      <c r="E78" s="84">
        <v>120000</v>
      </c>
    </row>
    <row r="79" spans="2:5" ht="15">
      <c r="B79" s="206" t="s">
        <v>213</v>
      </c>
      <c r="C79" s="83">
        <v>3</v>
      </c>
      <c r="D79" s="84">
        <v>120000</v>
      </c>
      <c r="E79" s="84">
        <v>64000</v>
      </c>
    </row>
    <row r="80" spans="2:5" ht="15">
      <c r="B80" s="206" t="s">
        <v>207</v>
      </c>
      <c r="C80" s="83">
        <v>2</v>
      </c>
      <c r="D80" s="84">
        <v>550000</v>
      </c>
      <c r="E80" s="84">
        <v>522500</v>
      </c>
    </row>
    <row r="81" spans="2:5" ht="15">
      <c r="B81" s="206" t="s">
        <v>188</v>
      </c>
      <c r="C81" s="83">
        <v>2</v>
      </c>
      <c r="D81" s="84">
        <v>950000</v>
      </c>
      <c r="E81" s="84">
        <v>825000</v>
      </c>
    </row>
    <row r="82" spans="2:5" ht="15">
      <c r="B82" s="206" t="s">
        <v>187</v>
      </c>
      <c r="C82" s="83">
        <v>2</v>
      </c>
      <c r="D82" s="84">
        <v>1020000</v>
      </c>
      <c r="E82" s="84">
        <v>402000</v>
      </c>
    </row>
    <row r="83" spans="2:5" ht="15.75" customHeight="1">
      <c r="B83" s="206" t="s">
        <v>185</v>
      </c>
      <c r="C83" s="83">
        <v>2</v>
      </c>
      <c r="D83" s="84">
        <v>200000</v>
      </c>
      <c r="E83" s="84">
        <v>40000</v>
      </c>
    </row>
    <row r="84" spans="2:5" ht="15">
      <c r="B84" s="206" t="s">
        <v>233</v>
      </c>
      <c r="C84" s="83">
        <v>2</v>
      </c>
      <c r="D84" s="84">
        <v>2050000</v>
      </c>
      <c r="E84" s="84">
        <v>2025000</v>
      </c>
    </row>
    <row r="85" spans="2:5" ht="15">
      <c r="B85" s="206" t="s">
        <v>176</v>
      </c>
      <c r="C85" s="83">
        <v>2</v>
      </c>
      <c r="D85" s="84">
        <v>300000</v>
      </c>
      <c r="E85" s="84">
        <v>230000</v>
      </c>
    </row>
    <row r="86" spans="2:5" ht="15">
      <c r="B86" s="206" t="s">
        <v>243</v>
      </c>
      <c r="C86" s="83">
        <v>2</v>
      </c>
      <c r="D86" s="84">
        <v>125000</v>
      </c>
      <c r="E86" s="84">
        <v>111500</v>
      </c>
    </row>
    <row r="87" spans="2:5" ht="15">
      <c r="B87" s="206" t="s">
        <v>194</v>
      </c>
      <c r="C87" s="83">
        <v>2</v>
      </c>
      <c r="D87" s="84">
        <v>300000</v>
      </c>
      <c r="E87" s="84">
        <v>298000</v>
      </c>
    </row>
    <row r="88" spans="2:5" ht="15">
      <c r="B88" s="206" t="s">
        <v>239</v>
      </c>
      <c r="C88" s="83">
        <v>2</v>
      </c>
      <c r="D88" s="84">
        <v>600000</v>
      </c>
      <c r="E88" s="84">
        <v>600000</v>
      </c>
    </row>
    <row r="89" spans="2:5" ht="15">
      <c r="B89" s="206" t="s">
        <v>230</v>
      </c>
      <c r="C89" s="83">
        <v>2</v>
      </c>
      <c r="D89" s="84">
        <v>50000</v>
      </c>
      <c r="E89" s="84">
        <v>44500</v>
      </c>
    </row>
    <row r="90" spans="2:5" ht="15">
      <c r="B90" s="206" t="s">
        <v>183</v>
      </c>
      <c r="C90" s="83">
        <v>1</v>
      </c>
      <c r="D90" s="84">
        <v>50000</v>
      </c>
      <c r="E90" s="84">
        <v>25000</v>
      </c>
    </row>
    <row r="91" spans="2:5" ht="15">
      <c r="B91" s="206" t="s">
        <v>181</v>
      </c>
      <c r="C91" s="83">
        <v>1</v>
      </c>
      <c r="D91" s="84">
        <v>360000</v>
      </c>
      <c r="E91" s="84">
        <v>240000</v>
      </c>
    </row>
    <row r="92" spans="2:5" ht="15">
      <c r="B92" s="206" t="s">
        <v>227</v>
      </c>
      <c r="C92" s="83">
        <v>1</v>
      </c>
      <c r="D92" s="84">
        <v>250000</v>
      </c>
      <c r="E92" s="84">
        <v>1000</v>
      </c>
    </row>
    <row r="93" spans="2:5" ht="15">
      <c r="B93" s="206" t="s">
        <v>221</v>
      </c>
      <c r="C93" s="83">
        <v>1</v>
      </c>
      <c r="D93" s="84">
        <v>500000</v>
      </c>
      <c r="E93" s="84">
        <v>50000</v>
      </c>
    </row>
    <row r="94" spans="2:5" ht="15">
      <c r="B94" s="206" t="s">
        <v>216</v>
      </c>
      <c r="C94" s="83">
        <v>1</v>
      </c>
      <c r="D94" s="84">
        <v>50000</v>
      </c>
      <c r="E94" s="84">
        <v>37500</v>
      </c>
    </row>
    <row r="95" spans="2:5" ht="15">
      <c r="B95" s="206" t="s">
        <v>215</v>
      </c>
      <c r="C95" s="83">
        <v>1</v>
      </c>
      <c r="D95" s="84">
        <v>20000</v>
      </c>
      <c r="E95" s="84">
        <v>10000</v>
      </c>
    </row>
    <row r="96" spans="2:5" ht="15">
      <c r="B96" s="206" t="s">
        <v>206</v>
      </c>
      <c r="C96" s="83">
        <v>1</v>
      </c>
      <c r="D96" s="84">
        <v>60000</v>
      </c>
      <c r="E96" s="84">
        <v>60000</v>
      </c>
    </row>
    <row r="97" spans="2:5" ht="15">
      <c r="B97" s="206" t="s">
        <v>202</v>
      </c>
      <c r="C97" s="83">
        <v>1</v>
      </c>
      <c r="D97" s="84">
        <v>50000</v>
      </c>
      <c r="E97" s="84">
        <v>45000</v>
      </c>
    </row>
    <row r="98" spans="2:5" ht="15">
      <c r="B98" s="206" t="s">
        <v>200</v>
      </c>
      <c r="C98" s="83">
        <v>1</v>
      </c>
      <c r="D98" s="84">
        <v>100000</v>
      </c>
      <c r="E98" s="84">
        <v>50000</v>
      </c>
    </row>
    <row r="99" spans="2:5" ht="15">
      <c r="B99" s="206" t="s">
        <v>199</v>
      </c>
      <c r="C99" s="83">
        <v>1</v>
      </c>
      <c r="D99" s="84">
        <v>25000</v>
      </c>
      <c r="E99" s="84">
        <v>25000</v>
      </c>
    </row>
    <row r="100" spans="2:5" ht="15">
      <c r="B100" s="206" t="s">
        <v>244</v>
      </c>
      <c r="C100" s="83">
        <v>1</v>
      </c>
      <c r="D100" s="84">
        <v>20000</v>
      </c>
      <c r="E100" s="84">
        <v>10000</v>
      </c>
    </row>
    <row r="101" spans="2:5" ht="15">
      <c r="B101" s="206" t="s">
        <v>175</v>
      </c>
      <c r="C101" s="83">
        <v>1</v>
      </c>
      <c r="D101" s="84">
        <v>400000</v>
      </c>
      <c r="E101" s="84">
        <v>200000</v>
      </c>
    </row>
    <row r="102" spans="2:5" ht="15">
      <c r="B102" s="206" t="s">
        <v>178</v>
      </c>
      <c r="C102" s="83">
        <v>1</v>
      </c>
      <c r="D102" s="84">
        <v>20000</v>
      </c>
      <c r="E102" s="84">
        <v>20000</v>
      </c>
    </row>
    <row r="103" spans="2:5" ht="15">
      <c r="B103" s="206" t="s">
        <v>168</v>
      </c>
      <c r="C103" s="83">
        <v>1</v>
      </c>
      <c r="D103" s="84">
        <v>300000</v>
      </c>
      <c r="E103" s="84">
        <v>75000</v>
      </c>
    </row>
    <row r="104" spans="2:5" ht="15">
      <c r="B104" s="206" t="s">
        <v>166</v>
      </c>
      <c r="C104" s="83">
        <v>1</v>
      </c>
      <c r="D104" s="84">
        <v>10000</v>
      </c>
      <c r="E104" s="84">
        <v>5000</v>
      </c>
    </row>
    <row r="105" spans="2:5" ht="15" customHeight="1">
      <c r="B105" s="167" t="s">
        <v>32</v>
      </c>
      <c r="C105" s="89">
        <f>SUM(C42:C104)</f>
        <v>3207</v>
      </c>
      <c r="D105" s="89">
        <f>SUM(D42:D104)</f>
        <v>670585725</v>
      </c>
      <c r="E105" s="89">
        <f>SUM(E42:E104)</f>
        <v>516805437</v>
      </c>
    </row>
    <row r="106" ht="15">
      <c r="B106" s="2" t="s">
        <v>18</v>
      </c>
    </row>
  </sheetData>
  <sheetProtection/>
  <mergeCells count="12">
    <mergeCell ref="A1:F1"/>
    <mergeCell ref="B37:E37"/>
    <mergeCell ref="B39:B41"/>
    <mergeCell ref="C39:C41"/>
    <mergeCell ref="D39:D41"/>
    <mergeCell ref="E39:E41"/>
    <mergeCell ref="A3:F4"/>
    <mergeCell ref="B5:E5"/>
    <mergeCell ref="B7:B9"/>
    <mergeCell ref="C7:C9"/>
    <mergeCell ref="D7:D9"/>
    <mergeCell ref="E7:E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&amp;L18.01.2013
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M78" sqref="M78"/>
    </sheetView>
  </sheetViews>
  <sheetFormatPr defaultColWidth="9.140625" defaultRowHeight="14.25" customHeight="1"/>
  <cols>
    <col min="2" max="2" width="20.57421875" style="208" customWidth="1"/>
    <col min="3" max="4" width="13.8515625" style="0" customWidth="1"/>
    <col min="5" max="5" width="20.8515625" style="0" customWidth="1"/>
    <col min="141" max="141" width="18.00390625" style="0" customWidth="1"/>
    <col min="142" max="143" width="13.8515625" style="0" customWidth="1"/>
    <col min="144" max="144" width="19.421875" style="0" customWidth="1"/>
    <col min="146" max="146" width="11.421875" style="0" customWidth="1"/>
    <col min="148" max="148" width="20.140625" style="0" bestFit="1" customWidth="1"/>
  </cols>
  <sheetData>
    <row r="1" spans="1:6" ht="14.25" customHeight="1" thickBot="1">
      <c r="A1" s="460" t="s">
        <v>421</v>
      </c>
      <c r="B1" s="460"/>
      <c r="C1" s="460"/>
      <c r="D1" s="460"/>
      <c r="E1" s="460"/>
      <c r="F1" s="460"/>
    </row>
    <row r="2" spans="1:6" ht="14.25" customHeight="1">
      <c r="A2" s="150"/>
      <c r="B2" s="150"/>
      <c r="C2" s="150"/>
      <c r="D2" s="150"/>
      <c r="E2" s="150"/>
      <c r="F2" s="150"/>
    </row>
    <row r="3" spans="1:6" ht="14.25" customHeight="1">
      <c r="A3" s="392" t="s">
        <v>432</v>
      </c>
      <c r="B3" s="392"/>
      <c r="C3" s="392"/>
      <c r="D3" s="392"/>
      <c r="E3" s="392"/>
      <c r="F3" s="392"/>
    </row>
    <row r="4" spans="2:5" ht="14.25" customHeight="1">
      <c r="B4" s="530" t="s">
        <v>135</v>
      </c>
      <c r="C4" s="530"/>
      <c r="D4" s="530"/>
      <c r="E4" s="530"/>
    </row>
    <row r="5" spans="2:5" ht="14.25" customHeight="1">
      <c r="B5" s="525" t="s">
        <v>258</v>
      </c>
      <c r="C5" s="528" t="s">
        <v>259</v>
      </c>
      <c r="D5" s="528" t="s">
        <v>256</v>
      </c>
      <c r="E5" s="528" t="s">
        <v>257</v>
      </c>
    </row>
    <row r="6" spans="2:5" ht="14.25" customHeight="1">
      <c r="B6" s="526"/>
      <c r="C6" s="528"/>
      <c r="D6" s="529"/>
      <c r="E6" s="529"/>
    </row>
    <row r="7" spans="2:5" ht="14.25" customHeight="1">
      <c r="B7" s="527"/>
      <c r="C7" s="528"/>
      <c r="D7" s="529"/>
      <c r="E7" s="529"/>
    </row>
    <row r="8" spans="2:5" ht="14.25" customHeight="1">
      <c r="B8" s="177" t="s">
        <v>305</v>
      </c>
      <c r="C8" s="83">
        <v>9</v>
      </c>
      <c r="D8" s="84">
        <v>1950000</v>
      </c>
      <c r="E8" s="84">
        <v>1037501</v>
      </c>
    </row>
    <row r="9" spans="2:5" ht="14.25" customHeight="1">
      <c r="B9" s="177" t="s">
        <v>304</v>
      </c>
      <c r="C9" s="83">
        <v>4</v>
      </c>
      <c r="D9" s="84">
        <v>600000</v>
      </c>
      <c r="E9" s="84">
        <v>594000</v>
      </c>
    </row>
    <row r="10" spans="2:5" ht="14.25" customHeight="1">
      <c r="B10" s="177" t="s">
        <v>336</v>
      </c>
      <c r="C10" s="83">
        <v>3</v>
      </c>
      <c r="D10" s="84">
        <v>200000</v>
      </c>
      <c r="E10" s="84">
        <v>65500</v>
      </c>
    </row>
    <row r="11" spans="2:5" ht="14.25" customHeight="1">
      <c r="B11" s="177" t="s">
        <v>314</v>
      </c>
      <c r="C11" s="83">
        <v>3</v>
      </c>
      <c r="D11" s="84">
        <v>2478500</v>
      </c>
      <c r="E11" s="84">
        <v>2428500</v>
      </c>
    </row>
    <row r="12" spans="2:5" ht="15.75" customHeight="1">
      <c r="B12" s="177" t="s">
        <v>337</v>
      </c>
      <c r="C12" s="83">
        <v>3</v>
      </c>
      <c r="D12" s="84">
        <v>6100000</v>
      </c>
      <c r="E12" s="84">
        <v>3100000</v>
      </c>
    </row>
    <row r="13" spans="2:5" ht="14.25" customHeight="1">
      <c r="B13" s="177" t="s">
        <v>312</v>
      </c>
      <c r="C13" s="83">
        <v>3</v>
      </c>
      <c r="D13" s="84">
        <v>2360000</v>
      </c>
      <c r="E13" s="84">
        <v>1615667</v>
      </c>
    </row>
    <row r="14" spans="2:5" ht="14.25" customHeight="1">
      <c r="B14" s="177" t="s">
        <v>318</v>
      </c>
      <c r="C14" s="83">
        <v>3</v>
      </c>
      <c r="D14" s="84">
        <v>7800000</v>
      </c>
      <c r="E14" s="84">
        <v>2648000</v>
      </c>
    </row>
    <row r="15" spans="2:5" ht="14.25" customHeight="1">
      <c r="B15" s="177" t="s">
        <v>376</v>
      </c>
      <c r="C15" s="83">
        <v>2</v>
      </c>
      <c r="D15" s="84">
        <v>590000</v>
      </c>
      <c r="E15" s="84">
        <v>195000</v>
      </c>
    </row>
    <row r="16" spans="2:5" ht="14.25" customHeight="1">
      <c r="B16" s="177" t="s">
        <v>322</v>
      </c>
      <c r="C16" s="83">
        <v>2</v>
      </c>
      <c r="D16" s="84">
        <v>650000</v>
      </c>
      <c r="E16" s="84">
        <v>10600</v>
      </c>
    </row>
    <row r="17" spans="2:5" ht="14.25" customHeight="1">
      <c r="B17" s="177" t="s">
        <v>442</v>
      </c>
      <c r="C17" s="83">
        <v>2</v>
      </c>
      <c r="D17" s="84">
        <v>3000000</v>
      </c>
      <c r="E17" s="84">
        <v>1450000</v>
      </c>
    </row>
    <row r="18" spans="2:5" ht="14.25" customHeight="1">
      <c r="B18" s="177" t="s">
        <v>313</v>
      </c>
      <c r="C18" s="83">
        <v>2</v>
      </c>
      <c r="D18" s="84">
        <v>450000</v>
      </c>
      <c r="E18" s="84">
        <v>351000</v>
      </c>
    </row>
    <row r="19" spans="2:5" ht="14.25" customHeight="1">
      <c r="B19" s="177" t="s">
        <v>316</v>
      </c>
      <c r="C19" s="83">
        <v>2</v>
      </c>
      <c r="D19" s="84">
        <v>675000</v>
      </c>
      <c r="E19" s="84">
        <v>4001</v>
      </c>
    </row>
    <row r="20" spans="2:5" ht="14.25" customHeight="1">
      <c r="B20" s="177" t="s">
        <v>307</v>
      </c>
      <c r="C20" s="83">
        <v>2</v>
      </c>
      <c r="D20" s="84">
        <v>350000</v>
      </c>
      <c r="E20" s="84">
        <v>50300</v>
      </c>
    </row>
    <row r="21" spans="2:5" ht="14.25" customHeight="1">
      <c r="B21" s="177" t="s">
        <v>366</v>
      </c>
      <c r="C21" s="83">
        <v>2</v>
      </c>
      <c r="D21" s="84">
        <v>2300000</v>
      </c>
      <c r="E21" s="84">
        <v>525000</v>
      </c>
    </row>
    <row r="22" spans="2:5" ht="14.25" customHeight="1">
      <c r="B22" s="177" t="s">
        <v>383</v>
      </c>
      <c r="C22" s="83">
        <v>2</v>
      </c>
      <c r="D22" s="84">
        <v>2050000</v>
      </c>
      <c r="E22" s="84">
        <v>2016667</v>
      </c>
    </row>
    <row r="23" spans="2:5" ht="14.25" customHeight="1">
      <c r="B23" s="177" t="s">
        <v>306</v>
      </c>
      <c r="C23" s="83">
        <v>2</v>
      </c>
      <c r="D23" s="84">
        <v>750000</v>
      </c>
      <c r="E23" s="84">
        <v>462500</v>
      </c>
    </row>
    <row r="24" spans="2:5" ht="14.25" customHeight="1">
      <c r="B24" s="177" t="s">
        <v>310</v>
      </c>
      <c r="C24" s="83">
        <v>1</v>
      </c>
      <c r="D24" s="84">
        <v>1000000</v>
      </c>
      <c r="E24" s="84">
        <v>1</v>
      </c>
    </row>
    <row r="25" spans="2:5" ht="14.25" customHeight="1">
      <c r="B25" s="177" t="s">
        <v>410</v>
      </c>
      <c r="C25" s="83">
        <v>1</v>
      </c>
      <c r="D25" s="84">
        <v>220000</v>
      </c>
      <c r="E25" s="84">
        <v>220000</v>
      </c>
    </row>
    <row r="26" spans="2:5" ht="14.25" customHeight="1">
      <c r="B26" s="177" t="s">
        <v>308</v>
      </c>
      <c r="C26" s="83">
        <v>1</v>
      </c>
      <c r="D26" s="84">
        <v>50000</v>
      </c>
      <c r="E26" s="84">
        <v>50000</v>
      </c>
    </row>
    <row r="27" spans="2:5" ht="14.25" customHeight="1">
      <c r="B27" s="177" t="s">
        <v>443</v>
      </c>
      <c r="C27" s="83">
        <v>1</v>
      </c>
      <c r="D27" s="84">
        <v>50000</v>
      </c>
      <c r="E27" s="84">
        <v>50000</v>
      </c>
    </row>
    <row r="28" spans="2:5" ht="14.25" customHeight="1">
      <c r="B28" s="177" t="s">
        <v>407</v>
      </c>
      <c r="C28" s="83">
        <v>1</v>
      </c>
      <c r="D28" s="84">
        <v>1175000</v>
      </c>
      <c r="E28" s="84">
        <v>1010500</v>
      </c>
    </row>
    <row r="29" spans="2:5" ht="14.25" customHeight="1">
      <c r="B29" s="177" t="s">
        <v>311</v>
      </c>
      <c r="C29" s="83">
        <v>1</v>
      </c>
      <c r="D29" s="84">
        <v>50000</v>
      </c>
      <c r="E29" s="84">
        <v>50000</v>
      </c>
    </row>
    <row r="30" spans="2:5" ht="14.25" customHeight="1">
      <c r="B30" s="177" t="s">
        <v>326</v>
      </c>
      <c r="C30" s="83">
        <v>1</v>
      </c>
      <c r="D30" s="84">
        <v>1200000</v>
      </c>
      <c r="E30" s="84">
        <v>1200000</v>
      </c>
    </row>
    <row r="31" spans="2:5" ht="14.25" customHeight="1">
      <c r="B31" s="177" t="s">
        <v>309</v>
      </c>
      <c r="C31" s="83">
        <v>1</v>
      </c>
      <c r="D31" s="84">
        <v>50000</v>
      </c>
      <c r="E31" s="84">
        <v>50000</v>
      </c>
    </row>
    <row r="32" spans="2:5" ht="14.25" customHeight="1">
      <c r="B32" s="177" t="s">
        <v>363</v>
      </c>
      <c r="C32" s="83">
        <v>1</v>
      </c>
      <c r="D32" s="84">
        <v>2260000</v>
      </c>
      <c r="E32" s="84">
        <v>678000</v>
      </c>
    </row>
    <row r="33" spans="2:5" ht="14.25" customHeight="1">
      <c r="B33" s="177" t="s">
        <v>320</v>
      </c>
      <c r="C33" s="83">
        <v>1</v>
      </c>
      <c r="D33" s="84">
        <v>500000</v>
      </c>
      <c r="E33" s="84">
        <v>125000</v>
      </c>
    </row>
    <row r="34" spans="2:5" ht="14.25" customHeight="1">
      <c r="B34" s="177" t="s">
        <v>399</v>
      </c>
      <c r="C34" s="83">
        <v>1</v>
      </c>
      <c r="D34" s="84">
        <v>500000</v>
      </c>
      <c r="E34" s="84">
        <v>150000</v>
      </c>
    </row>
    <row r="35" spans="2:5" ht="14.25" customHeight="1">
      <c r="B35" s="177" t="s">
        <v>317</v>
      </c>
      <c r="C35" s="83">
        <v>1</v>
      </c>
      <c r="D35" s="84">
        <v>1000000</v>
      </c>
      <c r="E35" s="84">
        <v>990000</v>
      </c>
    </row>
    <row r="36" spans="2:5" ht="14.25" customHeight="1">
      <c r="B36" s="177" t="s">
        <v>444</v>
      </c>
      <c r="C36" s="83">
        <v>1</v>
      </c>
      <c r="D36" s="84">
        <v>1800000</v>
      </c>
      <c r="E36" s="84">
        <v>180000</v>
      </c>
    </row>
    <row r="37" spans="2:5" ht="14.25" customHeight="1">
      <c r="B37" s="177" t="s">
        <v>365</v>
      </c>
      <c r="C37" s="83">
        <v>1</v>
      </c>
      <c r="D37" s="84">
        <v>534900</v>
      </c>
      <c r="E37" s="84">
        <v>267450</v>
      </c>
    </row>
    <row r="38" spans="2:5" ht="14.25" customHeight="1">
      <c r="B38" s="177" t="s">
        <v>364</v>
      </c>
      <c r="C38" s="83">
        <v>1</v>
      </c>
      <c r="D38" s="84">
        <v>50000</v>
      </c>
      <c r="E38" s="84">
        <v>50000</v>
      </c>
    </row>
    <row r="39" spans="2:5" ht="14.25" customHeight="1">
      <c r="B39" s="177" t="s">
        <v>315</v>
      </c>
      <c r="C39" s="83">
        <v>1</v>
      </c>
      <c r="D39" s="84">
        <v>1000000</v>
      </c>
      <c r="E39" s="84">
        <v>450000</v>
      </c>
    </row>
    <row r="40" spans="2:5" ht="15" customHeight="1">
      <c r="B40" s="532" t="s">
        <v>32</v>
      </c>
      <c r="C40" s="532"/>
      <c r="D40" s="532"/>
      <c r="E40" s="89">
        <f>SUM(E8:E39)</f>
        <v>22075187</v>
      </c>
    </row>
    <row r="41" spans="2:5" ht="14.25" customHeight="1">
      <c r="B41" s="336"/>
      <c r="C41" s="336"/>
      <c r="D41" s="336"/>
      <c r="E41" s="336"/>
    </row>
    <row r="42" spans="2:5" ht="14.25" customHeight="1">
      <c r="B42" s="530" t="s">
        <v>146</v>
      </c>
      <c r="C42" s="530"/>
      <c r="D42" s="530"/>
      <c r="E42" s="530"/>
    </row>
    <row r="43" spans="2:5" ht="14.25" customHeight="1">
      <c r="B43" s="525" t="s">
        <v>258</v>
      </c>
      <c r="C43" s="528" t="s">
        <v>255</v>
      </c>
      <c r="D43" s="533" t="s">
        <v>256</v>
      </c>
      <c r="E43" s="528" t="s">
        <v>257</v>
      </c>
    </row>
    <row r="44" spans="2:5" ht="14.25" customHeight="1">
      <c r="B44" s="526"/>
      <c r="C44" s="528"/>
      <c r="D44" s="534"/>
      <c r="E44" s="529"/>
    </row>
    <row r="45" spans="2:5" ht="14.25" customHeight="1">
      <c r="B45" s="527"/>
      <c r="C45" s="528"/>
      <c r="D45" s="534"/>
      <c r="E45" s="529"/>
    </row>
    <row r="46" spans="2:5" ht="14.25" customHeight="1">
      <c r="B46" s="185" t="s">
        <v>304</v>
      </c>
      <c r="C46" s="83">
        <v>39</v>
      </c>
      <c r="D46" s="84">
        <v>3446000</v>
      </c>
      <c r="E46" s="84">
        <v>3128600</v>
      </c>
    </row>
    <row r="47" spans="2:5" ht="14.25" customHeight="1">
      <c r="B47" s="177" t="s">
        <v>305</v>
      </c>
      <c r="C47" s="83">
        <v>23</v>
      </c>
      <c r="D47" s="84">
        <v>4572000</v>
      </c>
      <c r="E47" s="84">
        <v>4293850</v>
      </c>
    </row>
    <row r="48" spans="2:5" ht="14.25" customHeight="1">
      <c r="B48" s="177" t="s">
        <v>320</v>
      </c>
      <c r="C48" s="83">
        <v>19</v>
      </c>
      <c r="D48" s="84">
        <v>2105000</v>
      </c>
      <c r="E48" s="84">
        <v>1582750</v>
      </c>
    </row>
    <row r="49" spans="2:5" ht="14.25" customHeight="1">
      <c r="B49" s="177" t="s">
        <v>376</v>
      </c>
      <c r="C49" s="83">
        <v>16</v>
      </c>
      <c r="D49" s="84">
        <v>2760000</v>
      </c>
      <c r="E49" s="84">
        <v>1013150</v>
      </c>
    </row>
    <row r="50" spans="2:5" ht="14.25" customHeight="1">
      <c r="B50" s="177" t="s">
        <v>307</v>
      </c>
      <c r="C50" s="83">
        <v>13</v>
      </c>
      <c r="D50" s="84">
        <v>3655000</v>
      </c>
      <c r="E50" s="84">
        <v>2453500</v>
      </c>
    </row>
    <row r="51" spans="2:5" ht="14.25" customHeight="1">
      <c r="B51" s="177" t="s">
        <v>311</v>
      </c>
      <c r="C51" s="83">
        <v>6</v>
      </c>
      <c r="D51" s="84">
        <v>150000</v>
      </c>
      <c r="E51" s="84">
        <v>128300</v>
      </c>
    </row>
    <row r="52" spans="2:5" ht="14.25" customHeight="1">
      <c r="B52" s="177" t="s">
        <v>365</v>
      </c>
      <c r="C52" s="83">
        <v>6</v>
      </c>
      <c r="D52" s="84">
        <v>2380000</v>
      </c>
      <c r="E52" s="84">
        <v>763000</v>
      </c>
    </row>
    <row r="53" spans="2:5" ht="14.25" customHeight="1">
      <c r="B53" s="177" t="s">
        <v>316</v>
      </c>
      <c r="C53" s="83">
        <v>6</v>
      </c>
      <c r="D53" s="84">
        <v>490000</v>
      </c>
      <c r="E53" s="84">
        <v>190000</v>
      </c>
    </row>
    <row r="54" spans="2:5" ht="14.25" customHeight="1">
      <c r="B54" s="177" t="s">
        <v>315</v>
      </c>
      <c r="C54" s="83">
        <v>6</v>
      </c>
      <c r="D54" s="84">
        <v>380000</v>
      </c>
      <c r="E54" s="84">
        <v>367500</v>
      </c>
    </row>
    <row r="55" spans="2:5" ht="14.25" customHeight="1">
      <c r="B55" s="177" t="s">
        <v>384</v>
      </c>
      <c r="C55" s="83">
        <v>6</v>
      </c>
      <c r="D55" s="84">
        <v>340000</v>
      </c>
      <c r="E55" s="84">
        <v>178975</v>
      </c>
    </row>
    <row r="56" spans="2:5" ht="14.25" customHeight="1">
      <c r="B56" s="177" t="s">
        <v>319</v>
      </c>
      <c r="C56" s="83">
        <v>6</v>
      </c>
      <c r="D56" s="84">
        <v>1030000</v>
      </c>
      <c r="E56" s="84">
        <v>335000</v>
      </c>
    </row>
    <row r="57" spans="2:5" ht="14.25" customHeight="1">
      <c r="B57" s="177" t="s">
        <v>314</v>
      </c>
      <c r="C57" s="83">
        <v>5</v>
      </c>
      <c r="D57" s="84">
        <v>1170000</v>
      </c>
      <c r="E57" s="84">
        <v>1132000</v>
      </c>
    </row>
    <row r="58" spans="2:5" ht="14.25" customHeight="1">
      <c r="B58" s="177" t="s">
        <v>306</v>
      </c>
      <c r="C58" s="83">
        <v>5</v>
      </c>
      <c r="D58" s="84">
        <v>240000</v>
      </c>
      <c r="E58" s="84">
        <v>149975</v>
      </c>
    </row>
    <row r="59" spans="2:5" ht="14.25" customHeight="1">
      <c r="B59" s="177" t="s">
        <v>313</v>
      </c>
      <c r="C59" s="83">
        <v>4</v>
      </c>
      <c r="D59" s="84">
        <v>1320000</v>
      </c>
      <c r="E59" s="84">
        <v>1290000</v>
      </c>
    </row>
    <row r="60" spans="2:5" ht="14.25" customHeight="1">
      <c r="B60" s="177" t="s">
        <v>318</v>
      </c>
      <c r="C60" s="83">
        <v>4</v>
      </c>
      <c r="D60" s="84">
        <v>270000</v>
      </c>
      <c r="E60" s="84">
        <v>204900</v>
      </c>
    </row>
    <row r="61" spans="2:5" ht="14.25" customHeight="1">
      <c r="B61" s="177" t="s">
        <v>310</v>
      </c>
      <c r="C61" s="83">
        <v>4</v>
      </c>
      <c r="D61" s="84">
        <v>52000</v>
      </c>
      <c r="E61" s="84">
        <v>42100</v>
      </c>
    </row>
    <row r="62" spans="2:5" ht="14.25" customHeight="1">
      <c r="B62" s="177" t="s">
        <v>383</v>
      </c>
      <c r="C62" s="83">
        <v>3</v>
      </c>
      <c r="D62" s="84">
        <v>120000</v>
      </c>
      <c r="E62" s="84">
        <v>110000</v>
      </c>
    </row>
    <row r="63" spans="2:5" ht="14.25" customHeight="1">
      <c r="B63" s="177" t="s">
        <v>335</v>
      </c>
      <c r="C63" s="83">
        <v>3</v>
      </c>
      <c r="D63" s="84">
        <v>135000</v>
      </c>
      <c r="E63" s="84">
        <v>125000</v>
      </c>
    </row>
    <row r="64" spans="2:5" ht="14.25" customHeight="1">
      <c r="B64" s="177" t="s">
        <v>317</v>
      </c>
      <c r="C64" s="83">
        <v>3</v>
      </c>
      <c r="D64" s="84">
        <v>365000</v>
      </c>
      <c r="E64" s="84">
        <v>166500</v>
      </c>
    </row>
    <row r="65" spans="2:5" ht="14.25" customHeight="1">
      <c r="B65" s="177" t="s">
        <v>322</v>
      </c>
      <c r="C65" s="83">
        <v>3</v>
      </c>
      <c r="D65" s="84">
        <v>880000</v>
      </c>
      <c r="E65" s="84">
        <v>634500</v>
      </c>
    </row>
    <row r="66" spans="2:5" ht="14.25" customHeight="1">
      <c r="B66" s="177" t="s">
        <v>308</v>
      </c>
      <c r="C66" s="83">
        <v>3</v>
      </c>
      <c r="D66" s="84">
        <v>220000</v>
      </c>
      <c r="E66" s="84">
        <v>112500</v>
      </c>
    </row>
    <row r="67" spans="2:5" ht="14.25" customHeight="1">
      <c r="B67" s="177" t="s">
        <v>312</v>
      </c>
      <c r="C67" s="83">
        <v>3</v>
      </c>
      <c r="D67" s="84">
        <v>30000</v>
      </c>
      <c r="E67" s="84">
        <v>25000</v>
      </c>
    </row>
    <row r="68" spans="2:5" ht="14.25" customHeight="1">
      <c r="B68" s="177" t="s">
        <v>400</v>
      </c>
      <c r="C68" s="83">
        <v>3</v>
      </c>
      <c r="D68" s="84">
        <v>495000</v>
      </c>
      <c r="E68" s="84">
        <v>372500</v>
      </c>
    </row>
    <row r="69" spans="2:5" ht="14.25" customHeight="1">
      <c r="B69" s="177" t="s">
        <v>309</v>
      </c>
      <c r="C69" s="83">
        <v>3</v>
      </c>
      <c r="D69" s="84">
        <v>70000</v>
      </c>
      <c r="E69" s="84">
        <v>44000</v>
      </c>
    </row>
    <row r="70" spans="2:5" ht="14.25" customHeight="1">
      <c r="B70" s="177" t="s">
        <v>337</v>
      </c>
      <c r="C70" s="83">
        <v>2</v>
      </c>
      <c r="D70" s="84">
        <v>110000</v>
      </c>
      <c r="E70" s="84">
        <v>110000</v>
      </c>
    </row>
    <row r="71" spans="2:5" ht="14.25" customHeight="1">
      <c r="B71" s="177" t="s">
        <v>328</v>
      </c>
      <c r="C71" s="83">
        <v>2</v>
      </c>
      <c r="D71" s="84">
        <v>70000</v>
      </c>
      <c r="E71" s="84">
        <v>48700</v>
      </c>
    </row>
    <row r="72" spans="2:5" ht="14.25" customHeight="1">
      <c r="B72" s="177" t="s">
        <v>364</v>
      </c>
      <c r="C72" s="83">
        <v>2</v>
      </c>
      <c r="D72" s="84">
        <v>30000</v>
      </c>
      <c r="E72" s="84">
        <v>30000</v>
      </c>
    </row>
    <row r="73" spans="2:5" ht="14.25" customHeight="1">
      <c r="B73" s="177" t="s">
        <v>408</v>
      </c>
      <c r="C73" s="83">
        <v>2</v>
      </c>
      <c r="D73" s="84">
        <v>280000</v>
      </c>
      <c r="E73" s="84">
        <v>280000</v>
      </c>
    </row>
    <row r="74" spans="2:5" ht="14.25" customHeight="1">
      <c r="B74" s="177" t="s">
        <v>336</v>
      </c>
      <c r="C74" s="83">
        <v>2</v>
      </c>
      <c r="D74" s="84">
        <v>150000</v>
      </c>
      <c r="E74" s="84">
        <v>150000</v>
      </c>
    </row>
    <row r="75" spans="2:5" ht="14.25" customHeight="1">
      <c r="B75" s="177" t="s">
        <v>385</v>
      </c>
      <c r="C75" s="83">
        <v>1</v>
      </c>
      <c r="D75" s="84">
        <v>10000</v>
      </c>
      <c r="E75" s="84">
        <v>10000</v>
      </c>
    </row>
    <row r="76" spans="2:5" ht="14.25" customHeight="1">
      <c r="B76" s="177" t="s">
        <v>445</v>
      </c>
      <c r="C76" s="83">
        <v>1</v>
      </c>
      <c r="D76" s="84">
        <v>10000</v>
      </c>
      <c r="E76" s="84">
        <v>2000</v>
      </c>
    </row>
    <row r="77" spans="2:5" ht="14.25" customHeight="1">
      <c r="B77" s="177" t="s">
        <v>446</v>
      </c>
      <c r="C77" s="83">
        <v>1</v>
      </c>
      <c r="D77" s="84">
        <v>10000</v>
      </c>
      <c r="E77" s="84">
        <v>10000</v>
      </c>
    </row>
    <row r="78" spans="2:5" ht="14.25" customHeight="1">
      <c r="B78" s="177" t="s">
        <v>447</v>
      </c>
      <c r="C78" s="83">
        <v>1</v>
      </c>
      <c r="D78" s="84">
        <v>10000</v>
      </c>
      <c r="E78" s="84">
        <v>10000</v>
      </c>
    </row>
    <row r="79" spans="2:5" ht="14.25" customHeight="1">
      <c r="B79" s="177" t="s">
        <v>407</v>
      </c>
      <c r="C79" s="83">
        <v>1</v>
      </c>
      <c r="D79" s="84">
        <v>10000</v>
      </c>
      <c r="E79" s="84">
        <v>10000</v>
      </c>
    </row>
    <row r="80" spans="2:5" ht="14.25" customHeight="1">
      <c r="B80" s="177" t="s">
        <v>321</v>
      </c>
      <c r="C80" s="83">
        <v>1</v>
      </c>
      <c r="D80" s="84">
        <v>350000</v>
      </c>
      <c r="E80" s="84">
        <v>175000</v>
      </c>
    </row>
    <row r="81" spans="2:5" ht="14.25" customHeight="1">
      <c r="B81" s="177" t="s">
        <v>448</v>
      </c>
      <c r="C81" s="83">
        <v>1</v>
      </c>
      <c r="D81" s="84">
        <v>10000</v>
      </c>
      <c r="E81" s="84">
        <v>10000</v>
      </c>
    </row>
    <row r="82" spans="2:5" ht="14.25" customHeight="1">
      <c r="B82" s="177" t="s">
        <v>409</v>
      </c>
      <c r="C82" s="83">
        <v>1</v>
      </c>
      <c r="D82" s="84">
        <v>10000</v>
      </c>
      <c r="E82" s="84">
        <v>6800</v>
      </c>
    </row>
    <row r="83" spans="2:5" ht="14.25" customHeight="1">
      <c r="B83" s="177" t="s">
        <v>366</v>
      </c>
      <c r="C83" s="83">
        <v>1</v>
      </c>
      <c r="D83" s="84">
        <v>10000</v>
      </c>
      <c r="E83" s="84">
        <v>2600</v>
      </c>
    </row>
    <row r="84" spans="2:5" ht="14.25" customHeight="1">
      <c r="B84" s="177" t="s">
        <v>449</v>
      </c>
      <c r="C84" s="83">
        <v>1</v>
      </c>
      <c r="D84" s="84">
        <v>10000</v>
      </c>
      <c r="E84" s="84">
        <v>6700</v>
      </c>
    </row>
    <row r="85" spans="2:5" ht="14.25" customHeight="1">
      <c r="B85" s="177" t="s">
        <v>389</v>
      </c>
      <c r="C85" s="83">
        <v>1</v>
      </c>
      <c r="D85" s="84">
        <v>100000</v>
      </c>
      <c r="E85" s="84">
        <v>25000</v>
      </c>
    </row>
    <row r="86" spans="2:5" ht="14.25" customHeight="1">
      <c r="B86" s="177" t="s">
        <v>411</v>
      </c>
      <c r="C86" s="83">
        <v>1</v>
      </c>
      <c r="D86" s="84">
        <v>20000</v>
      </c>
      <c r="E86" s="84">
        <v>20000</v>
      </c>
    </row>
    <row r="87" spans="2:5" ht="14.25" customHeight="1">
      <c r="B87" s="177" t="s">
        <v>326</v>
      </c>
      <c r="C87" s="83">
        <v>1</v>
      </c>
      <c r="D87" s="84">
        <v>10000</v>
      </c>
      <c r="E87" s="84">
        <v>10000</v>
      </c>
    </row>
    <row r="88" spans="2:5" ht="14.25" customHeight="1">
      <c r="B88" s="177" t="s">
        <v>450</v>
      </c>
      <c r="C88" s="83">
        <v>1</v>
      </c>
      <c r="D88" s="84">
        <v>10000</v>
      </c>
      <c r="E88" s="84">
        <v>9000</v>
      </c>
    </row>
    <row r="89" spans="2:5" ht="14.25" customHeight="1">
      <c r="B89" s="177" t="s">
        <v>451</v>
      </c>
      <c r="C89" s="83">
        <v>1</v>
      </c>
      <c r="D89" s="84">
        <v>15000</v>
      </c>
      <c r="E89" s="84">
        <v>3000</v>
      </c>
    </row>
    <row r="90" spans="2:5" ht="14.25" customHeight="1">
      <c r="B90" s="177" t="s">
        <v>452</v>
      </c>
      <c r="C90" s="83">
        <v>1</v>
      </c>
      <c r="D90" s="84">
        <v>20000</v>
      </c>
      <c r="E90" s="84">
        <v>20000</v>
      </c>
    </row>
    <row r="91" spans="2:5" ht="14.25" customHeight="1">
      <c r="B91" s="177" t="s">
        <v>399</v>
      </c>
      <c r="C91" s="83">
        <v>1</v>
      </c>
      <c r="D91" s="84">
        <v>2000000</v>
      </c>
      <c r="E91" s="84">
        <v>580000</v>
      </c>
    </row>
    <row r="92" spans="2:5" ht="15" customHeight="1">
      <c r="B92" s="320"/>
      <c r="C92" s="319"/>
      <c r="D92" s="168" t="s">
        <v>32</v>
      </c>
      <c r="E92" s="89">
        <f>SUM(E46:E91)</f>
        <v>20372400</v>
      </c>
    </row>
    <row r="93" spans="2:5" ht="14.25" customHeight="1">
      <c r="B93" s="339"/>
      <c r="C93" s="337"/>
      <c r="D93" s="337"/>
      <c r="E93" s="340"/>
    </row>
    <row r="94" spans="2:4" ht="14.25" customHeight="1">
      <c r="B94" s="207" t="s">
        <v>18</v>
      </c>
      <c r="C94" s="2"/>
      <c r="D94" s="2"/>
    </row>
    <row r="95" spans="2:5" ht="14.25" customHeight="1">
      <c r="B95" s="535" t="s">
        <v>260</v>
      </c>
      <c r="C95" s="535"/>
      <c r="D95" s="535"/>
      <c r="E95" s="535"/>
    </row>
    <row r="96" spans="2:5" ht="14.25" customHeight="1">
      <c r="B96" s="536" t="s">
        <v>377</v>
      </c>
      <c r="C96" s="537"/>
      <c r="D96" s="537"/>
      <c r="E96" s="537"/>
    </row>
    <row r="104" ht="14.25" customHeight="1">
      <c r="F104" s="111"/>
    </row>
  </sheetData>
  <sheetProtection/>
  <mergeCells count="15">
    <mergeCell ref="B95:E95"/>
    <mergeCell ref="B96:E96"/>
    <mergeCell ref="B5:B7"/>
    <mergeCell ref="C5:C7"/>
    <mergeCell ref="D5:D7"/>
    <mergeCell ref="E5:E7"/>
    <mergeCell ref="A1:F1"/>
    <mergeCell ref="A3:F3"/>
    <mergeCell ref="B4:E4"/>
    <mergeCell ref="B40:D40"/>
    <mergeCell ref="B42:E42"/>
    <mergeCell ref="B43:B45"/>
    <mergeCell ref="C43:C45"/>
    <mergeCell ref="D43:D45"/>
    <mergeCell ref="E43:E45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B65" sqref="B65"/>
    </sheetView>
  </sheetViews>
  <sheetFormatPr defaultColWidth="9.140625" defaultRowHeight="15"/>
  <cols>
    <col min="1" max="1" width="4.28125" style="0" bestFit="1" customWidth="1"/>
    <col min="2" max="2" width="41.140625" style="0" customWidth="1"/>
    <col min="3" max="3" width="12.140625" style="0" customWidth="1"/>
    <col min="4" max="4" width="13.140625" style="0" customWidth="1"/>
    <col min="5" max="5" width="17.140625" style="0" customWidth="1"/>
    <col min="135" max="135" width="4.28125" style="0" bestFit="1" customWidth="1"/>
    <col min="136" max="136" width="41.8515625" style="0" customWidth="1"/>
    <col min="137" max="137" width="12.140625" style="0" customWidth="1"/>
    <col min="138" max="138" width="13.140625" style="0" customWidth="1"/>
    <col min="139" max="139" width="17.140625" style="0" customWidth="1"/>
  </cols>
  <sheetData>
    <row r="1" spans="1:6" ht="18.75" thickBot="1">
      <c r="A1" s="369" t="s">
        <v>421</v>
      </c>
      <c r="B1" s="369"/>
      <c r="C1" s="369"/>
      <c r="D1" s="369"/>
      <c r="E1" s="369"/>
      <c r="F1" s="369"/>
    </row>
    <row r="4" spans="1:5" ht="15" customHeight="1">
      <c r="A4" s="522" t="s">
        <v>453</v>
      </c>
      <c r="B4" s="522"/>
      <c r="C4" s="522"/>
      <c r="D4" s="522"/>
      <c r="E4" s="522"/>
    </row>
    <row r="5" spans="1:5" ht="15" customHeight="1">
      <c r="A5" s="522"/>
      <c r="B5" s="522"/>
      <c r="C5" s="522"/>
      <c r="D5" s="522"/>
      <c r="E5" s="522"/>
    </row>
    <row r="7" spans="2:5" ht="15">
      <c r="B7" s="530" t="s">
        <v>135</v>
      </c>
      <c r="C7" s="530"/>
      <c r="D7" s="530"/>
      <c r="E7" s="530"/>
    </row>
    <row r="8" spans="2:5" ht="15.75" customHeight="1">
      <c r="B8" s="82"/>
      <c r="C8" s="82"/>
      <c r="D8" s="82"/>
      <c r="E8" s="82"/>
    </row>
    <row r="9" spans="1:5" ht="15" customHeight="1">
      <c r="A9" s="528" t="s">
        <v>136</v>
      </c>
      <c r="B9" s="528" t="s">
        <v>261</v>
      </c>
      <c r="C9" s="528" t="s">
        <v>255</v>
      </c>
      <c r="D9" s="528" t="s">
        <v>256</v>
      </c>
      <c r="E9" s="528" t="s">
        <v>257</v>
      </c>
    </row>
    <row r="10" spans="1:5" ht="45" customHeight="1">
      <c r="A10" s="528"/>
      <c r="B10" s="528"/>
      <c r="C10" s="528"/>
      <c r="D10" s="529"/>
      <c r="E10" s="529"/>
    </row>
    <row r="11" spans="1:5" ht="29.25" customHeight="1">
      <c r="A11" s="525"/>
      <c r="B11" s="528"/>
      <c r="C11" s="525"/>
      <c r="D11" s="538"/>
      <c r="E11" s="538"/>
    </row>
    <row r="12" spans="1:5" ht="30">
      <c r="A12" s="90">
        <v>1</v>
      </c>
      <c r="B12" s="169" t="s">
        <v>262</v>
      </c>
      <c r="C12" s="91">
        <v>27</v>
      </c>
      <c r="D12" s="92">
        <v>14970000</v>
      </c>
      <c r="E12" s="92">
        <v>5655525</v>
      </c>
    </row>
    <row r="13" spans="1:5" ht="15">
      <c r="A13" s="90">
        <v>2</v>
      </c>
      <c r="B13" s="360" t="s">
        <v>263</v>
      </c>
      <c r="C13" s="91">
        <v>24</v>
      </c>
      <c r="D13" s="92">
        <v>8842000</v>
      </c>
      <c r="E13" s="92">
        <v>5539020</v>
      </c>
    </row>
    <row r="14" spans="1:5" ht="30">
      <c r="A14" s="90">
        <v>3</v>
      </c>
      <c r="B14" s="169" t="s">
        <v>329</v>
      </c>
      <c r="C14" s="91">
        <v>12</v>
      </c>
      <c r="D14" s="92">
        <v>12500000</v>
      </c>
      <c r="E14" s="92">
        <v>5259763</v>
      </c>
    </row>
    <row r="15" spans="1:5" ht="30">
      <c r="A15" s="90">
        <v>4</v>
      </c>
      <c r="B15" s="169" t="s">
        <v>271</v>
      </c>
      <c r="C15" s="91">
        <v>11</v>
      </c>
      <c r="D15" s="92">
        <v>3950000</v>
      </c>
      <c r="E15" s="92">
        <v>2116249</v>
      </c>
    </row>
    <row r="16" spans="1:5" ht="30">
      <c r="A16" s="90">
        <v>5</v>
      </c>
      <c r="B16" s="169" t="s">
        <v>268</v>
      </c>
      <c r="C16" s="91">
        <v>11</v>
      </c>
      <c r="D16" s="92">
        <v>850000</v>
      </c>
      <c r="E16" s="92">
        <v>283600</v>
      </c>
    </row>
    <row r="17" spans="1:5" ht="30">
      <c r="A17" s="90">
        <v>6</v>
      </c>
      <c r="B17" s="169" t="s">
        <v>343</v>
      </c>
      <c r="C17" s="91">
        <v>11</v>
      </c>
      <c r="D17" s="92">
        <v>1050000</v>
      </c>
      <c r="E17" s="92">
        <v>767500</v>
      </c>
    </row>
    <row r="18" spans="1:5" ht="15">
      <c r="A18" s="90">
        <v>7</v>
      </c>
      <c r="B18" s="360" t="s">
        <v>338</v>
      </c>
      <c r="C18" s="91">
        <v>11</v>
      </c>
      <c r="D18" s="92">
        <v>890000</v>
      </c>
      <c r="E18" s="92">
        <v>552344</v>
      </c>
    </row>
    <row r="19" spans="1:5" ht="30">
      <c r="A19" s="90">
        <v>8</v>
      </c>
      <c r="B19" s="169" t="s">
        <v>340</v>
      </c>
      <c r="C19" s="91">
        <v>9</v>
      </c>
      <c r="D19" s="92">
        <v>25976000</v>
      </c>
      <c r="E19" s="92">
        <v>12573400</v>
      </c>
    </row>
    <row r="20" spans="1:5" ht="15">
      <c r="A20" s="90">
        <v>9</v>
      </c>
      <c r="B20" s="169" t="s">
        <v>265</v>
      </c>
      <c r="C20" s="91">
        <v>8</v>
      </c>
      <c r="D20" s="92">
        <v>813000</v>
      </c>
      <c r="E20" s="92">
        <v>735025</v>
      </c>
    </row>
    <row r="21" spans="1:5" ht="15">
      <c r="A21" s="90">
        <v>10</v>
      </c>
      <c r="B21" s="360" t="s">
        <v>401</v>
      </c>
      <c r="C21" s="91">
        <v>8</v>
      </c>
      <c r="D21" s="92">
        <v>74950000</v>
      </c>
      <c r="E21" s="92">
        <v>74849997</v>
      </c>
    </row>
    <row r="22" spans="1:5" ht="30">
      <c r="A22" s="90">
        <v>11</v>
      </c>
      <c r="B22" s="361" t="s">
        <v>330</v>
      </c>
      <c r="C22" s="91">
        <v>7</v>
      </c>
      <c r="D22" s="92">
        <v>1356250</v>
      </c>
      <c r="E22" s="92">
        <v>1288746</v>
      </c>
    </row>
    <row r="23" spans="1:5" ht="30">
      <c r="A23" s="90">
        <v>12</v>
      </c>
      <c r="B23" s="169" t="s">
        <v>390</v>
      </c>
      <c r="C23" s="91">
        <v>7</v>
      </c>
      <c r="D23" s="92">
        <v>500000</v>
      </c>
      <c r="E23" s="92">
        <v>207622</v>
      </c>
    </row>
    <row r="24" spans="1:5" ht="15">
      <c r="A24" s="90">
        <v>13</v>
      </c>
      <c r="B24" s="169" t="s">
        <v>341</v>
      </c>
      <c r="C24" s="93">
        <v>6</v>
      </c>
      <c r="D24" s="94">
        <v>10550000</v>
      </c>
      <c r="E24" s="94">
        <v>5419501</v>
      </c>
    </row>
    <row r="25" spans="1:5" ht="30">
      <c r="A25" s="90">
        <v>14</v>
      </c>
      <c r="B25" s="169" t="s">
        <v>267</v>
      </c>
      <c r="C25" s="93">
        <v>6</v>
      </c>
      <c r="D25" s="94">
        <v>100950000</v>
      </c>
      <c r="E25" s="94">
        <v>29140000</v>
      </c>
    </row>
    <row r="26" spans="1:5" ht="30">
      <c r="A26" s="90">
        <v>15</v>
      </c>
      <c r="B26" s="169" t="s">
        <v>386</v>
      </c>
      <c r="C26" s="93">
        <v>6</v>
      </c>
      <c r="D26" s="94">
        <v>450000</v>
      </c>
      <c r="E26" s="94">
        <v>223335</v>
      </c>
    </row>
    <row r="27" spans="1:5" ht="45">
      <c r="A27" s="90">
        <v>16</v>
      </c>
      <c r="B27" s="169" t="s">
        <v>454</v>
      </c>
      <c r="C27" s="93">
        <v>6</v>
      </c>
      <c r="D27" s="94">
        <v>24783565</v>
      </c>
      <c r="E27" s="94">
        <v>3218750</v>
      </c>
    </row>
    <row r="28" spans="1:5" ht="15">
      <c r="A28" s="90">
        <v>17</v>
      </c>
      <c r="B28" s="169" t="s">
        <v>270</v>
      </c>
      <c r="C28" s="93">
        <v>6</v>
      </c>
      <c r="D28" s="94">
        <v>1000000</v>
      </c>
      <c r="E28" s="94">
        <v>490350</v>
      </c>
    </row>
    <row r="29" spans="1:5" ht="30">
      <c r="A29" s="90">
        <v>18</v>
      </c>
      <c r="B29" s="169" t="s">
        <v>412</v>
      </c>
      <c r="C29" s="93">
        <v>5</v>
      </c>
      <c r="D29" s="94">
        <v>2450000</v>
      </c>
      <c r="E29" s="94">
        <v>2445897</v>
      </c>
    </row>
    <row r="30" spans="1:5" ht="30">
      <c r="A30" s="90">
        <v>19</v>
      </c>
      <c r="B30" s="169" t="s">
        <v>455</v>
      </c>
      <c r="C30" s="93">
        <v>5</v>
      </c>
      <c r="D30" s="94">
        <v>13780000</v>
      </c>
      <c r="E30" s="94">
        <v>12785000</v>
      </c>
    </row>
    <row r="31" spans="1:5" ht="15">
      <c r="A31" s="90">
        <v>20</v>
      </c>
      <c r="B31" s="360" t="s">
        <v>369</v>
      </c>
      <c r="C31" s="93">
        <v>5</v>
      </c>
      <c r="D31" s="94">
        <v>1150000</v>
      </c>
      <c r="E31" s="94">
        <v>445006</v>
      </c>
    </row>
    <row r="32" spans="1:5" ht="15" customHeight="1">
      <c r="A32" s="532" t="s">
        <v>32</v>
      </c>
      <c r="B32" s="532"/>
      <c r="C32" s="532"/>
      <c r="D32" s="532"/>
      <c r="E32" s="89">
        <f>SUM(E12:E31)</f>
        <v>163996630</v>
      </c>
    </row>
    <row r="33" spans="2:5" ht="15">
      <c r="B33" s="2" t="s">
        <v>18</v>
      </c>
      <c r="C33" s="2"/>
      <c r="D33" s="2"/>
      <c r="E33" s="85"/>
    </row>
    <row r="34" spans="2:5" ht="15">
      <c r="B34" s="86"/>
      <c r="C34" s="86"/>
      <c r="D34" s="87"/>
      <c r="E34" s="87"/>
    </row>
    <row r="35" spans="2:5" ht="15">
      <c r="B35" s="86"/>
      <c r="C35" s="86"/>
      <c r="D35" s="87"/>
      <c r="E35" s="87"/>
    </row>
    <row r="36" spans="2:5" ht="15">
      <c r="B36" s="86"/>
      <c r="C36" s="86"/>
      <c r="D36" s="87"/>
      <c r="E36" s="87"/>
    </row>
    <row r="37" spans="2:5" ht="15">
      <c r="B37" s="86"/>
      <c r="C37" s="86"/>
      <c r="D37" s="87"/>
      <c r="E37" s="87"/>
    </row>
    <row r="38" spans="2:5" ht="15">
      <c r="B38" s="86"/>
      <c r="C38" s="86"/>
      <c r="D38" s="87"/>
      <c r="E38" s="87"/>
    </row>
    <row r="39" spans="2:5" ht="15">
      <c r="B39" s="86"/>
      <c r="C39" s="86"/>
      <c r="D39" s="87"/>
      <c r="E39" s="87"/>
    </row>
    <row r="40" spans="2:5" ht="15">
      <c r="B40" s="86"/>
      <c r="C40" s="86"/>
      <c r="D40" s="87"/>
      <c r="E40" s="87"/>
    </row>
    <row r="41" spans="2:5" ht="15">
      <c r="B41" s="530" t="s">
        <v>146</v>
      </c>
      <c r="C41" s="530"/>
      <c r="D41" s="530"/>
      <c r="E41" s="530"/>
    </row>
    <row r="42" ht="15.75" customHeight="1"/>
    <row r="43" spans="1:5" ht="30" customHeight="1">
      <c r="A43" s="528" t="s">
        <v>136</v>
      </c>
      <c r="B43" s="528" t="s">
        <v>261</v>
      </c>
      <c r="C43" s="528" t="s">
        <v>255</v>
      </c>
      <c r="D43" s="528" t="s">
        <v>256</v>
      </c>
      <c r="E43" s="528" t="s">
        <v>257</v>
      </c>
    </row>
    <row r="44" spans="1:5" ht="33" customHeight="1">
      <c r="A44" s="528"/>
      <c r="B44" s="528"/>
      <c r="C44" s="528"/>
      <c r="D44" s="529"/>
      <c r="E44" s="529"/>
    </row>
    <row r="45" spans="1:5" ht="0.75" customHeight="1" hidden="1">
      <c r="A45" s="528"/>
      <c r="B45" s="528"/>
      <c r="C45" s="528"/>
      <c r="D45" s="529"/>
      <c r="E45" s="529"/>
    </row>
    <row r="46" spans="1:5" ht="30">
      <c r="A46" s="90">
        <v>1</v>
      </c>
      <c r="B46" s="169" t="s">
        <v>271</v>
      </c>
      <c r="C46" s="91">
        <v>230</v>
      </c>
      <c r="D46" s="92">
        <v>28690004</v>
      </c>
      <c r="E46" s="92">
        <v>25044252</v>
      </c>
    </row>
    <row r="47" spans="1:5" ht="30">
      <c r="A47" s="90">
        <v>2</v>
      </c>
      <c r="B47" s="360" t="s">
        <v>262</v>
      </c>
      <c r="C47" s="91">
        <v>214</v>
      </c>
      <c r="D47" s="92">
        <v>109231290</v>
      </c>
      <c r="E47" s="92">
        <v>81159706</v>
      </c>
    </row>
    <row r="48" spans="1:5" ht="15">
      <c r="A48" s="90">
        <v>3</v>
      </c>
      <c r="B48" s="169" t="s">
        <v>266</v>
      </c>
      <c r="C48" s="91">
        <v>123</v>
      </c>
      <c r="D48" s="92">
        <v>15955000</v>
      </c>
      <c r="E48" s="92">
        <v>13821275</v>
      </c>
    </row>
    <row r="49" spans="1:5" ht="15">
      <c r="A49" s="90">
        <v>4</v>
      </c>
      <c r="B49" s="360" t="s">
        <v>270</v>
      </c>
      <c r="C49" s="91">
        <v>94</v>
      </c>
      <c r="D49" s="92">
        <v>16117001</v>
      </c>
      <c r="E49" s="92">
        <v>5127040</v>
      </c>
    </row>
    <row r="50" spans="1:5" ht="15">
      <c r="A50" s="90">
        <v>5</v>
      </c>
      <c r="B50" s="169" t="s">
        <v>269</v>
      </c>
      <c r="C50" s="91">
        <v>88</v>
      </c>
      <c r="D50" s="92">
        <v>13957000</v>
      </c>
      <c r="E50" s="92">
        <v>10078075</v>
      </c>
    </row>
    <row r="51" spans="1:5" ht="30">
      <c r="A51" s="90">
        <v>6</v>
      </c>
      <c r="B51" s="169" t="s">
        <v>267</v>
      </c>
      <c r="C51" s="91">
        <v>80</v>
      </c>
      <c r="D51" s="92">
        <v>14773101</v>
      </c>
      <c r="E51" s="92">
        <v>11119429</v>
      </c>
    </row>
    <row r="52" spans="1:5" ht="15">
      <c r="A52" s="90">
        <v>7</v>
      </c>
      <c r="B52" s="169" t="s">
        <v>273</v>
      </c>
      <c r="C52" s="91">
        <v>55</v>
      </c>
      <c r="D52" s="92">
        <v>17050000</v>
      </c>
      <c r="E52" s="92">
        <v>9780200</v>
      </c>
    </row>
    <row r="53" spans="1:5" ht="30">
      <c r="A53" s="90">
        <v>8</v>
      </c>
      <c r="B53" s="360" t="s">
        <v>343</v>
      </c>
      <c r="C53" s="91">
        <v>51</v>
      </c>
      <c r="D53" s="92">
        <v>4675001</v>
      </c>
      <c r="E53" s="92">
        <v>3753843</v>
      </c>
    </row>
    <row r="54" spans="1:5" ht="15">
      <c r="A54" s="90">
        <v>9</v>
      </c>
      <c r="B54" s="169" t="s">
        <v>327</v>
      </c>
      <c r="C54" s="91">
        <v>48</v>
      </c>
      <c r="D54" s="92">
        <v>6325000</v>
      </c>
      <c r="E54" s="92">
        <v>4967000</v>
      </c>
    </row>
    <row r="55" spans="1:5" ht="30">
      <c r="A55" s="90">
        <v>10</v>
      </c>
      <c r="B55" s="169" t="s">
        <v>272</v>
      </c>
      <c r="C55" s="91">
        <v>48</v>
      </c>
      <c r="D55" s="92">
        <v>24640000</v>
      </c>
      <c r="E55" s="92">
        <v>4643300</v>
      </c>
    </row>
    <row r="56" spans="1:5" ht="15">
      <c r="A56" s="90">
        <v>11</v>
      </c>
      <c r="B56" s="360" t="s">
        <v>264</v>
      </c>
      <c r="C56" s="91">
        <v>47</v>
      </c>
      <c r="D56" s="92">
        <v>46430200</v>
      </c>
      <c r="E56" s="92">
        <v>13679578</v>
      </c>
    </row>
    <row r="57" spans="1:5" ht="15">
      <c r="A57" s="90">
        <v>12</v>
      </c>
      <c r="B57" s="169" t="s">
        <v>341</v>
      </c>
      <c r="C57" s="91">
        <v>44</v>
      </c>
      <c r="D57" s="92">
        <v>5206011</v>
      </c>
      <c r="E57" s="92">
        <v>3787055</v>
      </c>
    </row>
    <row r="58" spans="1:5" ht="15">
      <c r="A58" s="90">
        <v>13</v>
      </c>
      <c r="B58" s="169" t="s">
        <v>342</v>
      </c>
      <c r="C58" s="93">
        <v>41</v>
      </c>
      <c r="D58" s="94">
        <v>5619000</v>
      </c>
      <c r="E58" s="94">
        <v>3569900</v>
      </c>
    </row>
    <row r="59" spans="1:5" ht="15">
      <c r="A59" s="90">
        <v>14</v>
      </c>
      <c r="B59" s="169" t="s">
        <v>263</v>
      </c>
      <c r="C59" s="93">
        <v>41</v>
      </c>
      <c r="D59" s="94">
        <v>3254009</v>
      </c>
      <c r="E59" s="94">
        <v>2754506</v>
      </c>
    </row>
    <row r="60" spans="1:5" ht="30">
      <c r="A60" s="90">
        <v>15</v>
      </c>
      <c r="B60" s="360" t="s">
        <v>370</v>
      </c>
      <c r="C60" s="93">
        <v>41</v>
      </c>
      <c r="D60" s="94">
        <v>9790000</v>
      </c>
      <c r="E60" s="94">
        <v>4556450</v>
      </c>
    </row>
    <row r="61" spans="1:5" ht="30">
      <c r="A61" s="90">
        <v>16</v>
      </c>
      <c r="B61" s="169" t="s">
        <v>339</v>
      </c>
      <c r="C61" s="93">
        <v>40</v>
      </c>
      <c r="D61" s="94">
        <v>6494999</v>
      </c>
      <c r="E61" s="94">
        <v>4648466</v>
      </c>
    </row>
    <row r="62" spans="1:5" ht="30">
      <c r="A62" s="90">
        <v>17</v>
      </c>
      <c r="B62" s="169" t="s">
        <v>268</v>
      </c>
      <c r="C62" s="93">
        <v>40</v>
      </c>
      <c r="D62" s="94">
        <v>1695850</v>
      </c>
      <c r="E62" s="94">
        <v>1324634</v>
      </c>
    </row>
    <row r="63" spans="1:5" ht="15">
      <c r="A63" s="90">
        <v>18</v>
      </c>
      <c r="B63" s="169" t="s">
        <v>274</v>
      </c>
      <c r="C63" s="93">
        <v>38</v>
      </c>
      <c r="D63" s="94">
        <v>8498000</v>
      </c>
      <c r="E63" s="94">
        <v>7470800</v>
      </c>
    </row>
    <row r="64" spans="1:5" ht="15">
      <c r="A64" s="90">
        <v>19</v>
      </c>
      <c r="B64" s="169" t="s">
        <v>265</v>
      </c>
      <c r="C64" s="93">
        <v>34</v>
      </c>
      <c r="D64" s="94">
        <v>5230813</v>
      </c>
      <c r="E64" s="94">
        <v>3737485</v>
      </c>
    </row>
    <row r="65" spans="1:5" ht="15.75" customHeight="1">
      <c r="A65" s="90">
        <v>20</v>
      </c>
      <c r="B65" s="169" t="s">
        <v>331</v>
      </c>
      <c r="C65" s="93">
        <v>34</v>
      </c>
      <c r="D65" s="94">
        <v>5950100</v>
      </c>
      <c r="E65" s="94">
        <v>5047973</v>
      </c>
    </row>
    <row r="66" spans="1:5" ht="15" customHeight="1">
      <c r="A66" s="539" t="s">
        <v>32</v>
      </c>
      <c r="B66" s="540"/>
      <c r="C66" s="541"/>
      <c r="D66" s="542"/>
      <c r="E66" s="89">
        <f>SUM(E46:E65)</f>
        <v>220070967</v>
      </c>
    </row>
    <row r="67" spans="1:2" ht="15">
      <c r="A67" s="2"/>
      <c r="B67" s="2" t="s">
        <v>18</v>
      </c>
    </row>
  </sheetData>
  <sheetProtection/>
  <mergeCells count="16">
    <mergeCell ref="A66:D66"/>
    <mergeCell ref="A32:D32"/>
    <mergeCell ref="B41:E41"/>
    <mergeCell ref="A43:A45"/>
    <mergeCell ref="B43:B45"/>
    <mergeCell ref="C43:C45"/>
    <mergeCell ref="D43:D45"/>
    <mergeCell ref="E43:E45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69" t="s">
        <v>415</v>
      </c>
      <c r="B1" s="369"/>
      <c r="C1" s="369"/>
    </row>
    <row r="7" ht="15">
      <c r="B7" s="1"/>
    </row>
    <row r="8" ht="18">
      <c r="B8" s="98" t="s">
        <v>279</v>
      </c>
    </row>
    <row r="9" ht="15.75" thickBot="1"/>
    <row r="10" spans="1:3" ht="15.75">
      <c r="A10" s="99"/>
      <c r="B10" s="100"/>
      <c r="C10" s="101"/>
    </row>
    <row r="11" spans="1:3" ht="25.5">
      <c r="A11" s="102"/>
      <c r="B11" s="103"/>
      <c r="C11" s="276" t="s">
        <v>280</v>
      </c>
    </row>
    <row r="12" spans="1:3" ht="15">
      <c r="A12" s="102"/>
      <c r="B12" s="272" t="s">
        <v>0</v>
      </c>
      <c r="C12" s="277">
        <v>3</v>
      </c>
    </row>
    <row r="13" spans="1:3" ht="15.75">
      <c r="A13" s="104"/>
      <c r="B13" s="273" t="s">
        <v>281</v>
      </c>
      <c r="C13" s="278" t="s">
        <v>282</v>
      </c>
    </row>
    <row r="14" spans="1:3" ht="15.75">
      <c r="A14" s="104"/>
      <c r="B14" s="274" t="s">
        <v>283</v>
      </c>
      <c r="C14" s="279">
        <v>7</v>
      </c>
    </row>
    <row r="15" spans="1:3" ht="13.5" customHeight="1">
      <c r="A15" s="104"/>
      <c r="B15" s="274" t="s">
        <v>284</v>
      </c>
      <c r="C15" s="278">
        <v>8</v>
      </c>
    </row>
    <row r="16" spans="1:3" ht="15" customHeight="1">
      <c r="A16" s="105"/>
      <c r="B16" s="274" t="s">
        <v>373</v>
      </c>
      <c r="C16" s="279">
        <v>9</v>
      </c>
    </row>
    <row r="17" spans="1:3" ht="15.75">
      <c r="A17" s="105"/>
      <c r="B17" s="275" t="s">
        <v>285</v>
      </c>
      <c r="C17" s="279">
        <v>10</v>
      </c>
    </row>
    <row r="18" spans="1:3" ht="15.75">
      <c r="A18" s="105"/>
      <c r="B18" s="273" t="s">
        <v>286</v>
      </c>
      <c r="C18" s="279">
        <v>11</v>
      </c>
    </row>
    <row r="19" spans="1:3" ht="15">
      <c r="A19" s="106"/>
      <c r="B19" s="273" t="s">
        <v>287</v>
      </c>
      <c r="C19" s="280">
        <v>12</v>
      </c>
    </row>
    <row r="20" spans="1:3" ht="15">
      <c r="A20" s="106"/>
      <c r="B20" s="273" t="s">
        <v>288</v>
      </c>
      <c r="C20" s="280" t="s">
        <v>289</v>
      </c>
    </row>
    <row r="21" spans="1:3" ht="15">
      <c r="A21" s="106"/>
      <c r="B21" s="273" t="s">
        <v>290</v>
      </c>
      <c r="C21" s="280" t="s">
        <v>291</v>
      </c>
    </row>
    <row r="22" spans="1:3" ht="15">
      <c r="A22" s="106"/>
      <c r="B22" s="273" t="s">
        <v>292</v>
      </c>
      <c r="C22" s="280" t="s">
        <v>293</v>
      </c>
    </row>
    <row r="23" spans="1:3" ht="15">
      <c r="A23" s="106"/>
      <c r="B23" s="273" t="s">
        <v>361</v>
      </c>
      <c r="C23" s="280" t="s">
        <v>362</v>
      </c>
    </row>
    <row r="24" spans="1:3" ht="15">
      <c r="A24" s="106"/>
      <c r="B24" s="273" t="s">
        <v>294</v>
      </c>
      <c r="C24" s="280" t="s">
        <v>360</v>
      </c>
    </row>
    <row r="25" spans="1:3" ht="15">
      <c r="A25" s="106"/>
      <c r="B25" s="273" t="s">
        <v>295</v>
      </c>
      <c r="C25" s="280" t="s">
        <v>391</v>
      </c>
    </row>
    <row r="26" spans="1:3" ht="15">
      <c r="A26" s="106"/>
      <c r="B26" s="273" t="s">
        <v>296</v>
      </c>
      <c r="C26" s="280" t="s">
        <v>392</v>
      </c>
    </row>
    <row r="27" spans="1:3" ht="15">
      <c r="A27" s="106"/>
      <c r="B27" s="274" t="s">
        <v>297</v>
      </c>
      <c r="C27" s="280" t="s">
        <v>382</v>
      </c>
    </row>
    <row r="28" spans="1:3" ht="15.75" thickBot="1">
      <c r="A28" s="107"/>
      <c r="B28" s="108"/>
      <c r="C28" s="10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  <hyperlink ref="B22" location="'İLLER ( BİRİKİMLİ)'!A1" display="Kurulan ve Kapanan Şirketlerin İllere Göre Birikimli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G13" sqref="G13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76" t="s">
        <v>416</v>
      </c>
      <c r="B2" s="376"/>
      <c r="C2" s="376"/>
      <c r="D2" s="376"/>
      <c r="E2" s="376"/>
      <c r="F2" s="376"/>
      <c r="G2" s="376"/>
      <c r="H2" s="376"/>
      <c r="I2" s="376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77" t="s">
        <v>0</v>
      </c>
      <c r="D6" s="377"/>
      <c r="E6" s="377"/>
      <c r="F6" s="377"/>
    </row>
    <row r="8" ht="15.75" thickBot="1"/>
    <row r="9" spans="1:8" ht="16.5" thickBot="1">
      <c r="A9" s="378"/>
      <c r="B9" s="379"/>
      <c r="C9" s="382" t="s">
        <v>1</v>
      </c>
      <c r="D9" s="383"/>
      <c r="E9" s="383"/>
      <c r="F9" s="383"/>
      <c r="G9" s="384"/>
      <c r="H9" s="385" t="s">
        <v>2</v>
      </c>
    </row>
    <row r="10" spans="1:8" ht="16.5" thickBot="1">
      <c r="A10" s="380"/>
      <c r="B10" s="381"/>
      <c r="C10" s="174" t="s">
        <v>3</v>
      </c>
      <c r="D10" s="175" t="s">
        <v>4</v>
      </c>
      <c r="E10" s="175" t="s">
        <v>5</v>
      </c>
      <c r="F10" s="175" t="s">
        <v>6</v>
      </c>
      <c r="G10" s="176" t="s">
        <v>7</v>
      </c>
      <c r="H10" s="386"/>
    </row>
    <row r="11" spans="1:8" ht="15" customHeight="1">
      <c r="A11" s="387" t="s">
        <v>8</v>
      </c>
      <c r="B11" s="123" t="s">
        <v>9</v>
      </c>
      <c r="C11" s="178">
        <v>556</v>
      </c>
      <c r="D11" s="178">
        <v>3</v>
      </c>
      <c r="E11" s="178">
        <v>0</v>
      </c>
      <c r="F11" s="178">
        <v>2513</v>
      </c>
      <c r="G11" s="178">
        <v>67</v>
      </c>
      <c r="H11" s="342">
        <v>3139</v>
      </c>
    </row>
    <row r="12" spans="1:8" ht="15.75" customHeight="1" thickBot="1">
      <c r="A12" s="372"/>
      <c r="B12" s="124" t="s">
        <v>10</v>
      </c>
      <c r="C12" s="178">
        <v>191003955</v>
      </c>
      <c r="D12" s="178">
        <v>365000</v>
      </c>
      <c r="E12" s="178">
        <v>0</v>
      </c>
      <c r="F12" s="178">
        <v>260903725</v>
      </c>
      <c r="G12" s="357" t="s">
        <v>456</v>
      </c>
      <c r="H12" s="342">
        <v>452272680</v>
      </c>
    </row>
    <row r="13" spans="1:8" ht="15" customHeight="1">
      <c r="A13" s="373" t="s">
        <v>11</v>
      </c>
      <c r="B13" s="125" t="s">
        <v>12</v>
      </c>
      <c r="C13" s="178">
        <v>8</v>
      </c>
      <c r="D13" s="178">
        <v>0</v>
      </c>
      <c r="E13" s="178">
        <v>2</v>
      </c>
      <c r="F13" s="178">
        <v>147</v>
      </c>
      <c r="G13" s="178">
        <v>2</v>
      </c>
      <c r="H13" s="179">
        <v>159</v>
      </c>
    </row>
    <row r="14" spans="1:8" ht="15" customHeight="1">
      <c r="A14" s="374"/>
      <c r="B14" s="126" t="s">
        <v>13</v>
      </c>
      <c r="C14" s="178">
        <v>150</v>
      </c>
      <c r="D14" s="178">
        <v>0</v>
      </c>
      <c r="E14" s="178">
        <v>0</v>
      </c>
      <c r="F14" s="178">
        <v>9</v>
      </c>
      <c r="G14" s="178">
        <v>0</v>
      </c>
      <c r="H14" s="179">
        <v>159</v>
      </c>
    </row>
    <row r="15" spans="1:8" ht="15.75" customHeight="1" thickBot="1">
      <c r="A15" s="375"/>
      <c r="B15" s="139" t="s">
        <v>14</v>
      </c>
      <c r="C15" s="178">
        <v>626364507</v>
      </c>
      <c r="D15" s="178">
        <v>0</v>
      </c>
      <c r="E15" s="178">
        <v>0</v>
      </c>
      <c r="F15" s="178">
        <v>72063801</v>
      </c>
      <c r="G15" s="178">
        <v>0</v>
      </c>
      <c r="H15" s="179">
        <v>698428308</v>
      </c>
    </row>
    <row r="16" spans="1:8" ht="15.75" customHeight="1">
      <c r="A16" s="370" t="s">
        <v>15</v>
      </c>
      <c r="B16" s="138" t="s">
        <v>9</v>
      </c>
      <c r="C16" s="323">
        <v>431</v>
      </c>
      <c r="D16" s="323">
        <v>2</v>
      </c>
      <c r="E16" s="323">
        <v>0</v>
      </c>
      <c r="F16" s="323">
        <v>1748</v>
      </c>
      <c r="G16" s="324">
        <v>3</v>
      </c>
      <c r="H16" s="343">
        <v>2184</v>
      </c>
    </row>
    <row r="17" spans="1:8" ht="15.75" customHeight="1">
      <c r="A17" s="371"/>
      <c r="B17" s="127" t="s">
        <v>323</v>
      </c>
      <c r="C17" s="178">
        <v>6912458707</v>
      </c>
      <c r="D17" s="178">
        <v>4000200</v>
      </c>
      <c r="E17" s="178">
        <v>0</v>
      </c>
      <c r="F17" s="178">
        <v>1764638821</v>
      </c>
      <c r="G17" s="178">
        <v>1050</v>
      </c>
      <c r="H17" s="342">
        <v>8681098778</v>
      </c>
    </row>
    <row r="18" spans="1:8" ht="15.75" customHeight="1" thickBot="1">
      <c r="A18" s="372"/>
      <c r="B18" s="124" t="s">
        <v>14</v>
      </c>
      <c r="C18" s="178">
        <v>11447378080</v>
      </c>
      <c r="D18" s="178">
        <v>13100000</v>
      </c>
      <c r="E18" s="178">
        <v>0</v>
      </c>
      <c r="F18" s="178">
        <v>3642078817</v>
      </c>
      <c r="G18" s="178">
        <v>71700</v>
      </c>
      <c r="H18" s="342">
        <v>15102629295</v>
      </c>
    </row>
    <row r="19" spans="1:8" ht="15" customHeight="1">
      <c r="A19" s="373" t="s">
        <v>16</v>
      </c>
      <c r="B19" s="128" t="s">
        <v>9</v>
      </c>
      <c r="C19" s="178">
        <v>12</v>
      </c>
      <c r="D19" s="178">
        <v>0</v>
      </c>
      <c r="E19" s="178">
        <v>0</v>
      </c>
      <c r="F19" s="178">
        <v>10</v>
      </c>
      <c r="G19" s="178">
        <v>0</v>
      </c>
      <c r="H19" s="179">
        <v>22</v>
      </c>
    </row>
    <row r="20" spans="1:8" ht="15" customHeight="1">
      <c r="A20" s="374"/>
      <c r="B20" s="129" t="s">
        <v>323</v>
      </c>
      <c r="C20" s="178">
        <v>251900000</v>
      </c>
      <c r="D20" s="178">
        <v>0</v>
      </c>
      <c r="E20" s="178">
        <v>0</v>
      </c>
      <c r="F20" s="178">
        <v>26649000</v>
      </c>
      <c r="G20" s="178">
        <v>0</v>
      </c>
      <c r="H20" s="179">
        <v>278549000</v>
      </c>
    </row>
    <row r="21" spans="1:8" ht="15.75" customHeight="1" thickBot="1">
      <c r="A21" s="375"/>
      <c r="B21" s="130" t="s">
        <v>14</v>
      </c>
      <c r="C21" s="178">
        <v>98679050</v>
      </c>
      <c r="D21" s="178">
        <v>0</v>
      </c>
      <c r="E21" s="178">
        <v>0</v>
      </c>
      <c r="F21" s="178">
        <v>13149000</v>
      </c>
      <c r="G21" s="178">
        <v>0</v>
      </c>
      <c r="H21" s="179">
        <v>111828050</v>
      </c>
    </row>
    <row r="22" spans="1:8" ht="16.5" thickBot="1">
      <c r="A22" s="122" t="s">
        <v>17</v>
      </c>
      <c r="B22" s="131" t="s">
        <v>9</v>
      </c>
      <c r="C22" s="209">
        <v>254</v>
      </c>
      <c r="D22" s="209">
        <v>14</v>
      </c>
      <c r="E22" s="209">
        <v>0</v>
      </c>
      <c r="F22" s="209">
        <v>1906</v>
      </c>
      <c r="G22" s="209">
        <v>232</v>
      </c>
      <c r="H22" s="344">
        <v>2406</v>
      </c>
    </row>
    <row r="24" spans="1:2" ht="15">
      <c r="A24" s="120" t="s">
        <v>18</v>
      </c>
      <c r="B24" s="120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&amp;L18.01.2013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85" workbookViewId="0" topLeftCell="A67">
      <selection activeCell="K34" sqref="K34"/>
    </sheetView>
  </sheetViews>
  <sheetFormatPr defaultColWidth="6.7109375" defaultRowHeight="11.25" customHeight="1"/>
  <cols>
    <col min="1" max="1" width="19.421875" style="217" customWidth="1"/>
    <col min="2" max="2" width="5.7109375" style="40" bestFit="1" customWidth="1"/>
    <col min="3" max="3" width="10.140625" style="41" customWidth="1"/>
    <col min="4" max="5" width="4.28125" style="40" bestFit="1" customWidth="1"/>
    <col min="6" max="6" width="11.57421875" style="41" customWidth="1"/>
    <col min="7" max="7" width="11.28125" style="40" customWidth="1"/>
    <col min="8" max="8" width="11.7109375" style="40" customWidth="1"/>
    <col min="9" max="9" width="6.7109375" style="40" customWidth="1"/>
    <col min="10" max="10" width="5.7109375" style="4" customWidth="1"/>
    <col min="11" max="157" width="9.140625" style="4" customWidth="1"/>
    <col min="158" max="158" width="19.421875" style="4" customWidth="1"/>
    <col min="159" max="159" width="5.7109375" style="4" bestFit="1" customWidth="1"/>
    <col min="160" max="160" width="10.140625" style="4" customWidth="1"/>
    <col min="161" max="162" width="4.28125" style="4" bestFit="1" customWidth="1"/>
    <col min="163" max="163" width="11.57421875" style="4" customWidth="1"/>
    <col min="164" max="164" width="11.28125" style="4" customWidth="1"/>
    <col min="165" max="165" width="11.7109375" style="4" customWidth="1"/>
    <col min="166" max="16384" width="6.7109375" style="4" customWidth="1"/>
  </cols>
  <sheetData>
    <row r="1" spans="1:9" ht="21.75" customHeight="1" thickBot="1">
      <c r="A1" s="391" t="s">
        <v>417</v>
      </c>
      <c r="B1" s="369"/>
      <c r="C1" s="369"/>
      <c r="D1" s="369"/>
      <c r="E1" s="369"/>
      <c r="F1" s="369"/>
      <c r="G1" s="369"/>
      <c r="H1" s="369"/>
      <c r="I1" s="369"/>
    </row>
    <row r="2" spans="1:9" ht="19.5" customHeight="1" thickBot="1">
      <c r="A2" s="392" t="s">
        <v>19</v>
      </c>
      <c r="B2" s="392"/>
      <c r="C2" s="392"/>
      <c r="D2" s="392"/>
      <c r="E2" s="392"/>
      <c r="F2" s="392"/>
      <c r="G2" s="392"/>
      <c r="H2" s="392"/>
      <c r="I2" s="392"/>
    </row>
    <row r="3" spans="1:9" ht="11.25" customHeight="1">
      <c r="A3" s="393" t="s">
        <v>20</v>
      </c>
      <c r="B3" s="396" t="s">
        <v>8</v>
      </c>
      <c r="C3" s="396"/>
      <c r="D3" s="396" t="s">
        <v>11</v>
      </c>
      <c r="E3" s="396"/>
      <c r="F3" s="396"/>
      <c r="G3" s="112" t="s">
        <v>21</v>
      </c>
      <c r="H3" s="112" t="s">
        <v>22</v>
      </c>
      <c r="I3" s="5" t="s">
        <v>17</v>
      </c>
    </row>
    <row r="4" spans="1:9" ht="11.25" customHeight="1">
      <c r="A4" s="394"/>
      <c r="B4" s="6"/>
      <c r="C4" s="7"/>
      <c r="D4" s="397" t="s">
        <v>9</v>
      </c>
      <c r="E4" s="397"/>
      <c r="F4" s="8"/>
      <c r="G4" s="6"/>
      <c r="H4" s="6"/>
      <c r="I4" s="9"/>
    </row>
    <row r="5" spans="1:9" ht="11.25" customHeight="1">
      <c r="A5" s="394"/>
      <c r="B5" s="113" t="s">
        <v>9</v>
      </c>
      <c r="C5" s="113" t="s">
        <v>10</v>
      </c>
      <c r="D5" s="397"/>
      <c r="E5" s="397"/>
      <c r="F5" s="10" t="s">
        <v>14</v>
      </c>
      <c r="G5" s="113" t="s">
        <v>9</v>
      </c>
      <c r="H5" s="113" t="s">
        <v>9</v>
      </c>
      <c r="I5" s="11" t="s">
        <v>9</v>
      </c>
    </row>
    <row r="6" spans="1:9" ht="11.25" customHeight="1" thickBot="1">
      <c r="A6" s="395"/>
      <c r="B6" s="12"/>
      <c r="C6" s="13"/>
      <c r="D6" s="12" t="s">
        <v>23</v>
      </c>
      <c r="E6" s="12" t="s">
        <v>24</v>
      </c>
      <c r="F6" s="13"/>
      <c r="G6" s="12"/>
      <c r="H6" s="12"/>
      <c r="I6" s="14"/>
    </row>
    <row r="7" spans="1:9" s="16" customFormat="1" ht="11.25" customHeight="1">
      <c r="A7" s="210" t="s">
        <v>25</v>
      </c>
      <c r="B7" s="15">
        <f>B14+B21+B28+B35+B42+B49+B56+B63+B71+B78+B85+B92+B99+B106+B113+B120+B127+B137+B144+B151+B158</f>
        <v>3139</v>
      </c>
      <c r="C7" s="15">
        <f>C14+C21+C28+C35+C42+C49+C56+C63+C71+C78+C85+C92+C99+C106+C113+C120+C127+C137+C144+C151+C158</f>
        <v>452272680</v>
      </c>
      <c r="D7" s="15">
        <f aca="true" t="shared" si="0" ref="D7:I7">D14+D21+D28+D35+D42+D49+D56+D63+D71+D78+D85+D92+D99+D106+D113+D120+D127+D137+D144+D151+D158</f>
        <v>159</v>
      </c>
      <c r="E7" s="15">
        <f t="shared" si="0"/>
        <v>159</v>
      </c>
      <c r="F7" s="15">
        <f t="shared" si="0"/>
        <v>698428308</v>
      </c>
      <c r="G7" s="15">
        <f t="shared" si="0"/>
        <v>2184</v>
      </c>
      <c r="H7" s="15">
        <f t="shared" si="0"/>
        <v>22</v>
      </c>
      <c r="I7" s="132">
        <f t="shared" si="0"/>
        <v>2406</v>
      </c>
    </row>
    <row r="8" spans="1:9" s="16" customFormat="1" ht="11.25" customHeight="1">
      <c r="A8" s="210" t="s">
        <v>26</v>
      </c>
      <c r="B8" s="15">
        <f aca="true" t="shared" si="1" ref="B8:I8">B15+B22+B29+B36+B43+B50+B57+B64+B72+B79+B86+B93+B100+B107+B114+B121+B128+B138+B145+B152+B159</f>
        <v>556</v>
      </c>
      <c r="C8" s="15">
        <f t="shared" si="1"/>
        <v>191003955</v>
      </c>
      <c r="D8" s="15">
        <f t="shared" si="1"/>
        <v>8</v>
      </c>
      <c r="E8" s="15">
        <f t="shared" si="1"/>
        <v>150</v>
      </c>
      <c r="F8" s="15">
        <f t="shared" si="1"/>
        <v>626364507</v>
      </c>
      <c r="G8" s="15">
        <f t="shared" si="1"/>
        <v>431</v>
      </c>
      <c r="H8" s="15">
        <f t="shared" si="1"/>
        <v>12</v>
      </c>
      <c r="I8" s="133">
        <f t="shared" si="1"/>
        <v>254</v>
      </c>
    </row>
    <row r="9" spans="1:9" s="16" customFormat="1" ht="11.25" customHeight="1">
      <c r="A9" s="210" t="s">
        <v>27</v>
      </c>
      <c r="B9" s="15">
        <f aca="true" t="shared" si="2" ref="B9:I9">B16+B23+B30+B37+B44+B51+B58+B65+B73+B80+B87+B94+B101+B108+B115+B122+B129+B139+B146+B153+B160</f>
        <v>3</v>
      </c>
      <c r="C9" s="15">
        <f t="shared" si="2"/>
        <v>365000</v>
      </c>
      <c r="D9" s="15">
        <f t="shared" si="2"/>
        <v>0</v>
      </c>
      <c r="E9" s="15">
        <f t="shared" si="2"/>
        <v>0</v>
      </c>
      <c r="F9" s="15">
        <f t="shared" si="2"/>
        <v>0</v>
      </c>
      <c r="G9" s="15">
        <f t="shared" si="2"/>
        <v>2</v>
      </c>
      <c r="H9" s="15">
        <f t="shared" si="2"/>
        <v>0</v>
      </c>
      <c r="I9" s="133">
        <f t="shared" si="2"/>
        <v>14</v>
      </c>
    </row>
    <row r="10" spans="1:9" s="16" customFormat="1" ht="11.25" customHeight="1">
      <c r="A10" s="210" t="s">
        <v>28</v>
      </c>
      <c r="B10" s="15">
        <f aca="true" t="shared" si="3" ref="B10:I10">B17+B24+B31+B38+B45+B52+B59+B66+B74+B81+B88+B95+B102+B109+B116+B123+B130+B140+B147+B154+B161</f>
        <v>0</v>
      </c>
      <c r="C10" s="15">
        <f t="shared" si="3"/>
        <v>0</v>
      </c>
      <c r="D10" s="15">
        <f t="shared" si="3"/>
        <v>2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33">
        <f t="shared" si="3"/>
        <v>0</v>
      </c>
    </row>
    <row r="11" spans="1:9" s="16" customFormat="1" ht="11.25">
      <c r="A11" s="210" t="s">
        <v>29</v>
      </c>
      <c r="B11" s="15">
        <f aca="true" t="shared" si="4" ref="B11:I11">B18+B25+B32+B39+B46+B53+B60+B67+B75+B82+B89+B96+B103+B110+B117+B124+B131+B141+B148+B155+B162</f>
        <v>2513</v>
      </c>
      <c r="C11" s="15">
        <f t="shared" si="4"/>
        <v>260903725</v>
      </c>
      <c r="D11" s="15">
        <f t="shared" si="4"/>
        <v>147</v>
      </c>
      <c r="E11" s="15">
        <f t="shared" si="4"/>
        <v>9</v>
      </c>
      <c r="F11" s="15">
        <f t="shared" si="4"/>
        <v>72063801</v>
      </c>
      <c r="G11" s="15">
        <f t="shared" si="4"/>
        <v>1748</v>
      </c>
      <c r="H11" s="15">
        <f t="shared" si="4"/>
        <v>10</v>
      </c>
      <c r="I11" s="133">
        <f t="shared" si="4"/>
        <v>1906</v>
      </c>
    </row>
    <row r="12" spans="1:9" s="16" customFormat="1" ht="11.25" customHeight="1" thickBot="1">
      <c r="A12" s="211" t="s">
        <v>30</v>
      </c>
      <c r="B12" s="15">
        <f aca="true" t="shared" si="5" ref="B12:I12">B19+B26+B33+B40+B47+B54+B61+B68+B76+B83+B90+B97+B104+B111+B118+B125+B132+B142+B149+B156+B163</f>
        <v>67</v>
      </c>
      <c r="C12" s="15">
        <f t="shared" si="5"/>
        <v>0</v>
      </c>
      <c r="D12" s="15">
        <f t="shared" si="5"/>
        <v>2</v>
      </c>
      <c r="E12" s="15">
        <f t="shared" si="5"/>
        <v>0</v>
      </c>
      <c r="F12" s="15">
        <f t="shared" si="5"/>
        <v>0</v>
      </c>
      <c r="G12" s="15">
        <f t="shared" si="5"/>
        <v>3</v>
      </c>
      <c r="H12" s="15">
        <f t="shared" si="5"/>
        <v>0</v>
      </c>
      <c r="I12" s="134">
        <f t="shared" si="5"/>
        <v>232</v>
      </c>
    </row>
    <row r="13" spans="1:9" s="16" customFormat="1" ht="13.5" customHeight="1" thickBot="1">
      <c r="A13" s="388" t="s">
        <v>31</v>
      </c>
      <c r="B13" s="389"/>
      <c r="C13" s="389"/>
      <c r="D13" s="389"/>
      <c r="E13" s="389"/>
      <c r="F13" s="389"/>
      <c r="G13" s="389"/>
      <c r="H13" s="389"/>
      <c r="I13" s="390"/>
    </row>
    <row r="14" spans="1:9" s="16" customFormat="1" ht="11.25" customHeight="1">
      <c r="A14" s="212" t="s">
        <v>32</v>
      </c>
      <c r="B14" s="17">
        <v>51</v>
      </c>
      <c r="C14" s="17">
        <v>7780000</v>
      </c>
      <c r="D14" s="17">
        <v>1</v>
      </c>
      <c r="E14" s="17">
        <v>1</v>
      </c>
      <c r="F14" s="17">
        <v>2200000</v>
      </c>
      <c r="G14" s="17">
        <v>31</v>
      </c>
      <c r="H14" s="17">
        <v>1</v>
      </c>
      <c r="I14" s="135">
        <v>34</v>
      </c>
    </row>
    <row r="15" spans="1:9" s="16" customFormat="1" ht="11.25" customHeight="1">
      <c r="A15" s="212" t="s">
        <v>33</v>
      </c>
      <c r="B15" s="18">
        <v>4</v>
      </c>
      <c r="C15" s="19">
        <v>1630000</v>
      </c>
      <c r="D15" s="20">
        <v>1</v>
      </c>
      <c r="E15" s="21">
        <v>0</v>
      </c>
      <c r="F15" s="22">
        <v>0</v>
      </c>
      <c r="G15" s="21">
        <v>16</v>
      </c>
      <c r="H15" s="20">
        <v>1</v>
      </c>
      <c r="I15" s="23">
        <v>2</v>
      </c>
    </row>
    <row r="16" spans="1:9" s="16" customFormat="1" ht="11.25" customHeight="1">
      <c r="A16" s="212" t="s">
        <v>34</v>
      </c>
      <c r="B16" s="18">
        <v>0</v>
      </c>
      <c r="C16" s="19">
        <v>0</v>
      </c>
      <c r="D16" s="20">
        <v>0</v>
      </c>
      <c r="E16" s="20">
        <v>0</v>
      </c>
      <c r="F16" s="19">
        <v>0</v>
      </c>
      <c r="G16" s="20">
        <v>0</v>
      </c>
      <c r="H16" s="20">
        <v>0</v>
      </c>
      <c r="I16" s="24">
        <v>0</v>
      </c>
    </row>
    <row r="17" spans="1:9" ht="11.25" customHeight="1">
      <c r="A17" s="212" t="s">
        <v>35</v>
      </c>
      <c r="B17" s="18">
        <v>0</v>
      </c>
      <c r="C17" s="19">
        <v>0</v>
      </c>
      <c r="D17" s="20">
        <v>0</v>
      </c>
      <c r="E17" s="20">
        <v>0</v>
      </c>
      <c r="F17" s="19">
        <v>0</v>
      </c>
      <c r="G17" s="20">
        <v>0</v>
      </c>
      <c r="H17" s="20">
        <v>0</v>
      </c>
      <c r="I17" s="24">
        <v>0</v>
      </c>
    </row>
    <row r="18" spans="1:10" ht="11.25" customHeight="1">
      <c r="A18" s="212" t="s">
        <v>36</v>
      </c>
      <c r="B18" s="18">
        <v>32</v>
      </c>
      <c r="C18" s="19">
        <v>6150000</v>
      </c>
      <c r="D18" s="20">
        <v>0</v>
      </c>
      <c r="E18" s="20">
        <v>1</v>
      </c>
      <c r="F18" s="19">
        <v>2200000</v>
      </c>
      <c r="G18" s="21">
        <v>15</v>
      </c>
      <c r="H18" s="20">
        <v>0</v>
      </c>
      <c r="I18" s="23">
        <v>18</v>
      </c>
      <c r="J18" s="25"/>
    </row>
    <row r="19" spans="1:9" ht="11.25" customHeight="1" thickBot="1">
      <c r="A19" s="213" t="s">
        <v>30</v>
      </c>
      <c r="B19" s="26">
        <v>15</v>
      </c>
      <c r="C19" s="27">
        <v>0</v>
      </c>
      <c r="D19" s="28">
        <v>0</v>
      </c>
      <c r="E19" s="28">
        <v>0</v>
      </c>
      <c r="F19" s="27">
        <v>0</v>
      </c>
      <c r="G19" s="29">
        <v>0</v>
      </c>
      <c r="H19" s="28">
        <v>0</v>
      </c>
      <c r="I19" s="30">
        <v>14</v>
      </c>
    </row>
    <row r="20" spans="1:9" ht="11.25" customHeight="1" thickBot="1">
      <c r="A20" s="388" t="s">
        <v>37</v>
      </c>
      <c r="B20" s="399"/>
      <c r="C20" s="399"/>
      <c r="D20" s="399"/>
      <c r="E20" s="399"/>
      <c r="F20" s="399"/>
      <c r="G20" s="399"/>
      <c r="H20" s="399"/>
      <c r="I20" s="401"/>
    </row>
    <row r="21" spans="1:9" ht="11.25" customHeight="1">
      <c r="A21" s="212" t="s">
        <v>32</v>
      </c>
      <c r="B21" s="17">
        <v>33</v>
      </c>
      <c r="C21" s="17">
        <v>11416000</v>
      </c>
      <c r="D21" s="17">
        <v>5</v>
      </c>
      <c r="E21" s="17">
        <v>5</v>
      </c>
      <c r="F21" s="17">
        <v>71617800</v>
      </c>
      <c r="G21" s="17">
        <v>18</v>
      </c>
      <c r="H21" s="17">
        <v>0</v>
      </c>
      <c r="I21" s="135">
        <v>20</v>
      </c>
    </row>
    <row r="22" spans="1:9" ht="11.25" customHeight="1">
      <c r="A22" s="212" t="s">
        <v>33</v>
      </c>
      <c r="B22" s="18">
        <v>12</v>
      </c>
      <c r="C22" s="19">
        <v>6800000</v>
      </c>
      <c r="D22" s="20">
        <v>1</v>
      </c>
      <c r="E22" s="21">
        <v>4</v>
      </c>
      <c r="F22" s="22">
        <v>5315000</v>
      </c>
      <c r="G22" s="21">
        <v>7</v>
      </c>
      <c r="H22" s="20">
        <v>0</v>
      </c>
      <c r="I22" s="24">
        <v>1</v>
      </c>
    </row>
    <row r="23" spans="1:9" s="16" customFormat="1" ht="11.25" customHeight="1">
      <c r="A23" s="212" t="s">
        <v>34</v>
      </c>
      <c r="B23" s="18">
        <v>0</v>
      </c>
      <c r="C23" s="19">
        <v>0</v>
      </c>
      <c r="D23" s="20">
        <v>0</v>
      </c>
      <c r="E23" s="20">
        <v>0</v>
      </c>
      <c r="F23" s="19">
        <v>0</v>
      </c>
      <c r="G23" s="20">
        <v>0</v>
      </c>
      <c r="H23" s="20">
        <v>0</v>
      </c>
      <c r="I23" s="24">
        <v>0</v>
      </c>
    </row>
    <row r="24" spans="1:9" ht="11.25" customHeight="1">
      <c r="A24" s="212" t="s">
        <v>35</v>
      </c>
      <c r="B24" s="18">
        <v>0</v>
      </c>
      <c r="C24" s="19">
        <v>0</v>
      </c>
      <c r="D24" s="20">
        <v>0</v>
      </c>
      <c r="E24" s="20">
        <v>0</v>
      </c>
      <c r="F24" s="19">
        <v>0</v>
      </c>
      <c r="G24" s="20">
        <v>0</v>
      </c>
      <c r="H24" s="20">
        <v>0</v>
      </c>
      <c r="I24" s="24">
        <v>0</v>
      </c>
    </row>
    <row r="25" spans="1:9" ht="11.25" customHeight="1">
      <c r="A25" s="212" t="s">
        <v>36</v>
      </c>
      <c r="B25" s="18">
        <v>21</v>
      </c>
      <c r="C25" s="19">
        <v>4616000</v>
      </c>
      <c r="D25" s="20">
        <v>4</v>
      </c>
      <c r="E25" s="21">
        <v>1</v>
      </c>
      <c r="F25" s="22">
        <v>66302800</v>
      </c>
      <c r="G25" s="21">
        <v>11</v>
      </c>
      <c r="H25" s="20">
        <v>0</v>
      </c>
      <c r="I25" s="24">
        <v>19</v>
      </c>
    </row>
    <row r="26" spans="1:9" ht="11.25" customHeight="1" thickBot="1">
      <c r="A26" s="213" t="s">
        <v>30</v>
      </c>
      <c r="B26" s="26">
        <v>0</v>
      </c>
      <c r="C26" s="27">
        <v>0</v>
      </c>
      <c r="D26" s="28">
        <v>0</v>
      </c>
      <c r="E26" s="28">
        <v>0</v>
      </c>
      <c r="F26" s="27">
        <v>0</v>
      </c>
      <c r="G26" s="28">
        <v>0</v>
      </c>
      <c r="H26" s="28">
        <v>0</v>
      </c>
      <c r="I26" s="31">
        <v>0</v>
      </c>
    </row>
    <row r="27" spans="1:9" ht="10.5" customHeight="1" thickBot="1">
      <c r="A27" s="388" t="s">
        <v>38</v>
      </c>
      <c r="B27" s="399"/>
      <c r="C27" s="399"/>
      <c r="D27" s="399"/>
      <c r="E27" s="399"/>
      <c r="F27" s="399"/>
      <c r="G27" s="399"/>
      <c r="H27" s="399"/>
      <c r="I27" s="401"/>
    </row>
    <row r="28" spans="1:9" ht="11.25" customHeight="1">
      <c r="A28" s="212" t="s">
        <v>32</v>
      </c>
      <c r="B28" s="17">
        <v>477</v>
      </c>
      <c r="C28" s="17">
        <v>66765325</v>
      </c>
      <c r="D28" s="17">
        <v>29</v>
      </c>
      <c r="E28" s="17">
        <v>29</v>
      </c>
      <c r="F28" s="17">
        <v>109616755</v>
      </c>
      <c r="G28" s="17">
        <v>528</v>
      </c>
      <c r="H28" s="17">
        <v>4</v>
      </c>
      <c r="I28" s="135">
        <v>458</v>
      </c>
    </row>
    <row r="29" spans="1:9" ht="11.25" customHeight="1">
      <c r="A29" s="212" t="s">
        <v>33</v>
      </c>
      <c r="B29" s="18">
        <v>72</v>
      </c>
      <c r="C29" s="19">
        <v>27359900</v>
      </c>
      <c r="D29" s="20">
        <v>0</v>
      </c>
      <c r="E29" s="21">
        <v>29</v>
      </c>
      <c r="F29" s="22">
        <v>109616755</v>
      </c>
      <c r="G29" s="21">
        <v>107</v>
      </c>
      <c r="H29" s="20">
        <v>2</v>
      </c>
      <c r="I29" s="23">
        <v>65</v>
      </c>
    </row>
    <row r="30" spans="1:9" ht="11.25" customHeight="1">
      <c r="A30" s="212" t="s">
        <v>34</v>
      </c>
      <c r="B30" s="18">
        <v>1</v>
      </c>
      <c r="C30" s="19">
        <v>40000</v>
      </c>
      <c r="D30" s="20">
        <v>0</v>
      </c>
      <c r="E30" s="20">
        <v>0</v>
      </c>
      <c r="F30" s="19">
        <v>0</v>
      </c>
      <c r="G30" s="20">
        <v>0</v>
      </c>
      <c r="H30" s="20">
        <v>0</v>
      </c>
      <c r="I30" s="23">
        <v>4</v>
      </c>
    </row>
    <row r="31" spans="1:9" ht="11.25" customHeight="1">
      <c r="A31" s="212" t="s">
        <v>35</v>
      </c>
      <c r="B31" s="18">
        <v>0</v>
      </c>
      <c r="C31" s="19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3">
        <v>0</v>
      </c>
    </row>
    <row r="32" spans="1:9" ht="11.25" customHeight="1">
      <c r="A32" s="212" t="s">
        <v>36</v>
      </c>
      <c r="B32" s="18">
        <v>404</v>
      </c>
      <c r="C32" s="19">
        <v>39365425</v>
      </c>
      <c r="D32" s="20">
        <v>29</v>
      </c>
      <c r="E32" s="21">
        <v>0</v>
      </c>
      <c r="F32" s="22">
        <v>0</v>
      </c>
      <c r="G32" s="21">
        <v>421</v>
      </c>
      <c r="H32" s="20">
        <v>2</v>
      </c>
      <c r="I32" s="23">
        <v>388</v>
      </c>
    </row>
    <row r="33" spans="1:9" ht="11.25" customHeight="1" thickBot="1">
      <c r="A33" s="213" t="s">
        <v>30</v>
      </c>
      <c r="B33" s="26">
        <v>0</v>
      </c>
      <c r="C33" s="27">
        <v>0</v>
      </c>
      <c r="D33" s="28">
        <v>0</v>
      </c>
      <c r="E33" s="28">
        <v>0</v>
      </c>
      <c r="F33" s="27">
        <v>0</v>
      </c>
      <c r="G33" s="29">
        <v>0</v>
      </c>
      <c r="H33" s="28">
        <v>0</v>
      </c>
      <c r="I33" s="31">
        <v>1</v>
      </c>
    </row>
    <row r="34" spans="1:9" ht="12.75" customHeight="1" thickBot="1">
      <c r="A34" s="388" t="s">
        <v>39</v>
      </c>
      <c r="B34" s="399"/>
      <c r="C34" s="399"/>
      <c r="D34" s="399"/>
      <c r="E34" s="399"/>
      <c r="F34" s="399"/>
      <c r="G34" s="399"/>
      <c r="H34" s="399"/>
      <c r="I34" s="401"/>
    </row>
    <row r="35" spans="1:9" ht="11.25" customHeight="1">
      <c r="A35" s="212" t="s">
        <v>32</v>
      </c>
      <c r="B35" s="17">
        <v>50</v>
      </c>
      <c r="C35" s="17">
        <v>17395000</v>
      </c>
      <c r="D35" s="17">
        <v>5</v>
      </c>
      <c r="E35" s="17">
        <v>5</v>
      </c>
      <c r="F35" s="17">
        <v>35420000</v>
      </c>
      <c r="G35" s="17">
        <v>32</v>
      </c>
      <c r="H35" s="17">
        <v>0</v>
      </c>
      <c r="I35" s="135">
        <v>23</v>
      </c>
    </row>
    <row r="36" spans="1:9" ht="11.25" customHeight="1">
      <c r="A36" s="212" t="s">
        <v>33</v>
      </c>
      <c r="B36" s="18">
        <v>24</v>
      </c>
      <c r="C36" s="19">
        <v>14615000</v>
      </c>
      <c r="D36" s="20">
        <v>0</v>
      </c>
      <c r="E36" s="21">
        <v>5</v>
      </c>
      <c r="F36" s="22">
        <v>35420000</v>
      </c>
      <c r="G36" s="21">
        <v>22</v>
      </c>
      <c r="H36" s="20">
        <v>0</v>
      </c>
      <c r="I36" s="23">
        <v>15</v>
      </c>
    </row>
    <row r="37" spans="1:9" s="16" customFormat="1" ht="11.25" customHeight="1">
      <c r="A37" s="212" t="s">
        <v>34</v>
      </c>
      <c r="B37" s="18">
        <v>0</v>
      </c>
      <c r="C37" s="19">
        <v>0</v>
      </c>
      <c r="D37" s="20">
        <v>0</v>
      </c>
      <c r="E37" s="20">
        <v>0</v>
      </c>
      <c r="F37" s="19">
        <v>0</v>
      </c>
      <c r="G37" s="20">
        <v>0</v>
      </c>
      <c r="H37" s="20">
        <v>0</v>
      </c>
      <c r="I37" s="24">
        <v>0</v>
      </c>
    </row>
    <row r="38" spans="1:9" ht="11.25" customHeight="1">
      <c r="A38" s="212" t="s">
        <v>35</v>
      </c>
      <c r="B38" s="18">
        <v>0</v>
      </c>
      <c r="C38" s="19">
        <v>0</v>
      </c>
      <c r="D38" s="20">
        <v>0</v>
      </c>
      <c r="E38" s="20">
        <v>0</v>
      </c>
      <c r="F38" s="19">
        <v>0</v>
      </c>
      <c r="G38" s="20">
        <v>0</v>
      </c>
      <c r="H38" s="20">
        <v>0</v>
      </c>
      <c r="I38" s="24">
        <v>0</v>
      </c>
    </row>
    <row r="39" spans="1:9" ht="11.25" customHeight="1">
      <c r="A39" s="212" t="s">
        <v>36</v>
      </c>
      <c r="B39" s="18">
        <v>26</v>
      </c>
      <c r="C39" s="19">
        <v>2780000</v>
      </c>
      <c r="D39" s="20">
        <v>5</v>
      </c>
      <c r="E39" s="20">
        <v>0</v>
      </c>
      <c r="F39" s="19">
        <v>0</v>
      </c>
      <c r="G39" s="21">
        <v>10</v>
      </c>
      <c r="H39" s="20">
        <v>0</v>
      </c>
      <c r="I39" s="23">
        <v>8</v>
      </c>
    </row>
    <row r="40" spans="1:9" ht="11.25" customHeight="1" thickBot="1">
      <c r="A40" s="213" t="s">
        <v>30</v>
      </c>
      <c r="B40" s="26">
        <v>0</v>
      </c>
      <c r="C40" s="27">
        <v>0</v>
      </c>
      <c r="D40" s="28">
        <v>0</v>
      </c>
      <c r="E40" s="28">
        <v>0</v>
      </c>
      <c r="F40" s="27">
        <v>0</v>
      </c>
      <c r="G40" s="28">
        <v>0</v>
      </c>
      <c r="H40" s="28">
        <v>0</v>
      </c>
      <c r="I40" s="30">
        <v>0</v>
      </c>
    </row>
    <row r="41" spans="1:9" ht="12" customHeight="1" thickBot="1">
      <c r="A41" s="388" t="s">
        <v>40</v>
      </c>
      <c r="B41" s="399"/>
      <c r="C41" s="399"/>
      <c r="D41" s="399"/>
      <c r="E41" s="399"/>
      <c r="F41" s="399"/>
      <c r="G41" s="399"/>
      <c r="H41" s="399"/>
      <c r="I41" s="401"/>
    </row>
    <row r="42" spans="1:9" ht="11.25" customHeight="1">
      <c r="A42" s="212" t="s">
        <v>32</v>
      </c>
      <c r="B42" s="17">
        <v>8</v>
      </c>
      <c r="C42" s="17">
        <v>2130000</v>
      </c>
      <c r="D42" s="17">
        <v>0</v>
      </c>
      <c r="E42" s="17">
        <v>0</v>
      </c>
      <c r="F42" s="17">
        <v>0</v>
      </c>
      <c r="G42" s="17">
        <v>4</v>
      </c>
      <c r="H42" s="17">
        <v>0</v>
      </c>
      <c r="I42" s="135">
        <v>3</v>
      </c>
    </row>
    <row r="43" spans="1:9" ht="11.25" customHeight="1">
      <c r="A43" s="212" t="s">
        <v>33</v>
      </c>
      <c r="B43" s="18">
        <v>2</v>
      </c>
      <c r="C43" s="19">
        <v>1650000</v>
      </c>
      <c r="D43" s="20">
        <v>0</v>
      </c>
      <c r="E43" s="20">
        <v>0</v>
      </c>
      <c r="F43" s="19">
        <v>0</v>
      </c>
      <c r="G43" s="21">
        <v>1</v>
      </c>
      <c r="H43" s="20">
        <v>0</v>
      </c>
      <c r="I43" s="23">
        <v>0</v>
      </c>
    </row>
    <row r="44" spans="1:9" s="16" customFormat="1" ht="11.25" customHeight="1">
      <c r="A44" s="212" t="s">
        <v>34</v>
      </c>
      <c r="B44" s="18">
        <v>0</v>
      </c>
      <c r="C44" s="19">
        <v>0</v>
      </c>
      <c r="D44" s="20">
        <v>0</v>
      </c>
      <c r="E44" s="20">
        <v>0</v>
      </c>
      <c r="F44" s="19">
        <v>0</v>
      </c>
      <c r="G44" s="20">
        <v>0</v>
      </c>
      <c r="H44" s="20">
        <v>0</v>
      </c>
      <c r="I44" s="24">
        <v>0</v>
      </c>
    </row>
    <row r="45" spans="1:9" ht="11.25" customHeight="1">
      <c r="A45" s="212" t="s">
        <v>35</v>
      </c>
      <c r="B45" s="18">
        <v>0</v>
      </c>
      <c r="C45" s="19">
        <v>0</v>
      </c>
      <c r="D45" s="20">
        <v>0</v>
      </c>
      <c r="E45" s="20">
        <v>0</v>
      </c>
      <c r="F45" s="19">
        <v>0</v>
      </c>
      <c r="G45" s="20">
        <v>0</v>
      </c>
      <c r="H45" s="20">
        <v>0</v>
      </c>
      <c r="I45" s="24">
        <v>0</v>
      </c>
    </row>
    <row r="46" spans="1:9" ht="11.25" customHeight="1">
      <c r="A46" s="212" t="s">
        <v>36</v>
      </c>
      <c r="B46" s="18">
        <v>6</v>
      </c>
      <c r="C46" s="19">
        <v>480000</v>
      </c>
      <c r="D46" s="20">
        <v>0</v>
      </c>
      <c r="E46" s="20">
        <v>0</v>
      </c>
      <c r="F46" s="19">
        <v>0</v>
      </c>
      <c r="G46" s="21">
        <v>3</v>
      </c>
      <c r="H46" s="20">
        <v>0</v>
      </c>
      <c r="I46" s="23">
        <v>3</v>
      </c>
    </row>
    <row r="47" spans="1:9" ht="11.25" customHeight="1" thickBot="1">
      <c r="A47" s="213" t="s">
        <v>30</v>
      </c>
      <c r="B47" s="26">
        <v>0</v>
      </c>
      <c r="C47" s="27">
        <v>0</v>
      </c>
      <c r="D47" s="28">
        <v>0</v>
      </c>
      <c r="E47" s="28">
        <v>0</v>
      </c>
      <c r="F47" s="27">
        <v>0</v>
      </c>
      <c r="G47" s="28">
        <v>0</v>
      </c>
      <c r="H47" s="28">
        <v>0</v>
      </c>
      <c r="I47" s="31">
        <v>0</v>
      </c>
    </row>
    <row r="48" spans="1:9" ht="12.75" customHeight="1" thickBot="1">
      <c r="A48" s="388" t="s">
        <v>69</v>
      </c>
      <c r="B48" s="399"/>
      <c r="C48" s="399"/>
      <c r="D48" s="399"/>
      <c r="E48" s="399"/>
      <c r="F48" s="399"/>
      <c r="G48" s="399"/>
      <c r="H48" s="399"/>
      <c r="I48" s="401"/>
    </row>
    <row r="49" spans="1:9" ht="11.25" customHeight="1">
      <c r="A49" s="212" t="s">
        <v>32</v>
      </c>
      <c r="B49" s="17">
        <v>485</v>
      </c>
      <c r="C49" s="17">
        <v>72149000</v>
      </c>
      <c r="D49" s="17">
        <v>28</v>
      </c>
      <c r="E49" s="17">
        <v>28</v>
      </c>
      <c r="F49" s="17">
        <v>108012508</v>
      </c>
      <c r="G49" s="17">
        <v>280</v>
      </c>
      <c r="H49" s="17">
        <v>5</v>
      </c>
      <c r="I49" s="135">
        <v>409</v>
      </c>
    </row>
    <row r="50" spans="1:10" ht="11.25" customHeight="1">
      <c r="A50" s="212" t="s">
        <v>33</v>
      </c>
      <c r="B50" s="32">
        <v>79</v>
      </c>
      <c r="C50" s="22">
        <v>28720000</v>
      </c>
      <c r="D50" s="20">
        <v>1</v>
      </c>
      <c r="E50" s="20">
        <v>27</v>
      </c>
      <c r="F50" s="19">
        <v>107022508</v>
      </c>
      <c r="G50" s="21">
        <v>38</v>
      </c>
      <c r="H50" s="20">
        <v>1</v>
      </c>
      <c r="I50" s="23">
        <v>23</v>
      </c>
      <c r="J50" s="16"/>
    </row>
    <row r="51" spans="1:9" s="16" customFormat="1" ht="11.25" customHeight="1">
      <c r="A51" s="212" t="s">
        <v>34</v>
      </c>
      <c r="B51" s="32">
        <v>1</v>
      </c>
      <c r="C51" s="22">
        <v>315000</v>
      </c>
      <c r="D51" s="20">
        <v>0</v>
      </c>
      <c r="E51" s="20">
        <v>0</v>
      </c>
      <c r="F51" s="19">
        <v>0</v>
      </c>
      <c r="G51" s="20">
        <v>0</v>
      </c>
      <c r="H51" s="20">
        <v>0</v>
      </c>
      <c r="I51" s="23">
        <v>0</v>
      </c>
    </row>
    <row r="52" spans="1:10" ht="11.25" customHeight="1">
      <c r="A52" s="212" t="s">
        <v>35</v>
      </c>
      <c r="B52" s="18">
        <v>0</v>
      </c>
      <c r="C52" s="19">
        <v>0</v>
      </c>
      <c r="D52" s="20">
        <v>0</v>
      </c>
      <c r="E52" s="20">
        <v>0</v>
      </c>
      <c r="F52" s="19">
        <v>0</v>
      </c>
      <c r="G52" s="21">
        <v>0</v>
      </c>
      <c r="H52" s="20">
        <v>0</v>
      </c>
      <c r="I52" s="24">
        <v>0</v>
      </c>
      <c r="J52" s="16"/>
    </row>
    <row r="53" spans="1:10" ht="11.25" customHeight="1">
      <c r="A53" s="212" t="s">
        <v>36</v>
      </c>
      <c r="B53" s="32">
        <v>374</v>
      </c>
      <c r="C53" s="22">
        <v>43114000</v>
      </c>
      <c r="D53" s="20">
        <v>25</v>
      </c>
      <c r="E53" s="21">
        <v>1</v>
      </c>
      <c r="F53" s="22">
        <v>990000</v>
      </c>
      <c r="G53" s="21">
        <v>242</v>
      </c>
      <c r="H53" s="20">
        <v>4</v>
      </c>
      <c r="I53" s="23">
        <v>189</v>
      </c>
      <c r="J53" s="16"/>
    </row>
    <row r="54" spans="1:10" ht="11.25" customHeight="1" thickBot="1">
      <c r="A54" s="213" t="s">
        <v>30</v>
      </c>
      <c r="B54" s="26">
        <v>31</v>
      </c>
      <c r="C54" s="27">
        <v>0</v>
      </c>
      <c r="D54" s="28">
        <v>2</v>
      </c>
      <c r="E54" s="28">
        <v>0</v>
      </c>
      <c r="F54" s="27">
        <v>0</v>
      </c>
      <c r="G54" s="29">
        <v>0</v>
      </c>
      <c r="H54" s="28">
        <v>0</v>
      </c>
      <c r="I54" s="30">
        <v>197</v>
      </c>
      <c r="J54" s="16"/>
    </row>
    <row r="55" spans="1:9" ht="14.25" customHeight="1" thickBot="1">
      <c r="A55" s="402" t="s">
        <v>41</v>
      </c>
      <c r="B55" s="403"/>
      <c r="C55" s="403"/>
      <c r="D55" s="403"/>
      <c r="E55" s="403"/>
      <c r="F55" s="403"/>
      <c r="G55" s="403"/>
      <c r="H55" s="403"/>
      <c r="I55" s="404"/>
    </row>
    <row r="56" spans="1:9" ht="11.25" customHeight="1">
      <c r="A56" s="212" t="s">
        <v>32</v>
      </c>
      <c r="B56" s="17">
        <v>923</v>
      </c>
      <c r="C56" s="17">
        <v>131415800</v>
      </c>
      <c r="D56" s="17">
        <v>41</v>
      </c>
      <c r="E56" s="17">
        <v>41</v>
      </c>
      <c r="F56" s="17">
        <v>210190623</v>
      </c>
      <c r="G56" s="17">
        <v>711</v>
      </c>
      <c r="H56" s="17">
        <v>3</v>
      </c>
      <c r="I56" s="135">
        <v>779</v>
      </c>
    </row>
    <row r="57" spans="1:9" ht="11.25" customHeight="1">
      <c r="A57" s="212" t="s">
        <v>33</v>
      </c>
      <c r="B57" s="32">
        <v>130</v>
      </c>
      <c r="C57" s="22">
        <v>39248500</v>
      </c>
      <c r="D57" s="20">
        <v>1</v>
      </c>
      <c r="E57" s="21">
        <v>39</v>
      </c>
      <c r="F57" s="22">
        <v>208920623</v>
      </c>
      <c r="G57" s="21">
        <v>82</v>
      </c>
      <c r="H57" s="20">
        <v>3</v>
      </c>
      <c r="I57" s="23">
        <v>62</v>
      </c>
    </row>
    <row r="58" spans="1:9" s="16" customFormat="1" ht="11.25" customHeight="1">
      <c r="A58" s="212" t="s">
        <v>34</v>
      </c>
      <c r="B58" s="18">
        <v>0</v>
      </c>
      <c r="C58" s="19">
        <v>0</v>
      </c>
      <c r="D58" s="20">
        <v>0</v>
      </c>
      <c r="E58" s="20">
        <v>0</v>
      </c>
      <c r="F58" s="19">
        <v>0</v>
      </c>
      <c r="G58" s="21">
        <v>2</v>
      </c>
      <c r="H58" s="20">
        <v>0</v>
      </c>
      <c r="I58" s="23">
        <v>10</v>
      </c>
    </row>
    <row r="59" spans="1:9" ht="11.25" customHeight="1">
      <c r="A59" s="212" t="s">
        <v>35</v>
      </c>
      <c r="B59" s="18">
        <v>0</v>
      </c>
      <c r="C59" s="19">
        <v>0</v>
      </c>
      <c r="D59" s="20">
        <v>2</v>
      </c>
      <c r="E59" s="20">
        <v>0</v>
      </c>
      <c r="F59" s="19">
        <v>0</v>
      </c>
      <c r="G59" s="21">
        <v>0</v>
      </c>
      <c r="H59" s="20">
        <v>0</v>
      </c>
      <c r="I59" s="24">
        <v>0</v>
      </c>
    </row>
    <row r="60" spans="1:9" ht="11.25" customHeight="1">
      <c r="A60" s="212" t="s">
        <v>36</v>
      </c>
      <c r="B60" s="32">
        <v>791</v>
      </c>
      <c r="C60" s="22">
        <v>92167300</v>
      </c>
      <c r="D60" s="20">
        <v>38</v>
      </c>
      <c r="E60" s="20">
        <v>2</v>
      </c>
      <c r="F60" s="22">
        <v>1270000</v>
      </c>
      <c r="G60" s="21">
        <v>627</v>
      </c>
      <c r="H60" s="20">
        <v>0</v>
      </c>
      <c r="I60" s="23">
        <v>695</v>
      </c>
    </row>
    <row r="61" spans="1:9" ht="11.25" customHeight="1" thickBot="1">
      <c r="A61" s="213" t="s">
        <v>30</v>
      </c>
      <c r="B61" s="26">
        <v>2</v>
      </c>
      <c r="C61" s="27">
        <v>0</v>
      </c>
      <c r="D61" s="28">
        <v>0</v>
      </c>
      <c r="E61" s="28">
        <v>0</v>
      </c>
      <c r="F61" s="27">
        <v>0</v>
      </c>
      <c r="G61" s="28">
        <v>0</v>
      </c>
      <c r="H61" s="28">
        <v>0</v>
      </c>
      <c r="I61" s="31">
        <v>12</v>
      </c>
    </row>
    <row r="62" spans="1:9" s="16" customFormat="1" ht="11.25" customHeight="1" thickBot="1">
      <c r="A62" s="388" t="s">
        <v>42</v>
      </c>
      <c r="B62" s="389"/>
      <c r="C62" s="389"/>
      <c r="D62" s="389"/>
      <c r="E62" s="389"/>
      <c r="F62" s="389"/>
      <c r="G62" s="389"/>
      <c r="H62" s="389"/>
      <c r="I62" s="405"/>
    </row>
    <row r="63" spans="1:9" ht="11.25" customHeight="1">
      <c r="A63" s="212" t="s">
        <v>32</v>
      </c>
      <c r="B63" s="17">
        <v>228</v>
      </c>
      <c r="C63" s="17">
        <v>42448000</v>
      </c>
      <c r="D63" s="17">
        <v>7</v>
      </c>
      <c r="E63" s="17">
        <v>7</v>
      </c>
      <c r="F63" s="17">
        <v>6654500</v>
      </c>
      <c r="G63" s="17">
        <v>142</v>
      </c>
      <c r="H63" s="17">
        <v>0</v>
      </c>
      <c r="I63" s="135">
        <v>102</v>
      </c>
    </row>
    <row r="64" spans="1:9" ht="11.25" customHeight="1">
      <c r="A64" s="212" t="s">
        <v>33</v>
      </c>
      <c r="B64" s="32">
        <v>30</v>
      </c>
      <c r="C64" s="22">
        <v>17400000</v>
      </c>
      <c r="D64" s="20">
        <v>1</v>
      </c>
      <c r="E64" s="21">
        <v>6</v>
      </c>
      <c r="F64" s="22">
        <v>5463500</v>
      </c>
      <c r="G64" s="21">
        <v>22</v>
      </c>
      <c r="H64" s="20">
        <v>0</v>
      </c>
      <c r="I64" s="23">
        <v>10</v>
      </c>
    </row>
    <row r="65" spans="1:9" ht="11.25" customHeight="1">
      <c r="A65" s="212" t="s">
        <v>34</v>
      </c>
      <c r="B65" s="18">
        <v>0</v>
      </c>
      <c r="C65" s="19">
        <v>0</v>
      </c>
      <c r="D65" s="20">
        <v>0</v>
      </c>
      <c r="E65" s="20">
        <v>0</v>
      </c>
      <c r="F65" s="19">
        <v>0</v>
      </c>
      <c r="G65" s="20">
        <v>0</v>
      </c>
      <c r="H65" s="20">
        <v>0</v>
      </c>
      <c r="I65" s="24">
        <v>0</v>
      </c>
    </row>
    <row r="66" spans="1:9" ht="11.25" customHeight="1">
      <c r="A66" s="212" t="s">
        <v>35</v>
      </c>
      <c r="B66" s="18">
        <v>0</v>
      </c>
      <c r="C66" s="19">
        <v>0</v>
      </c>
      <c r="D66" s="20">
        <v>0</v>
      </c>
      <c r="E66" s="20">
        <v>0</v>
      </c>
      <c r="F66" s="19">
        <v>0</v>
      </c>
      <c r="G66" s="20">
        <v>0</v>
      </c>
      <c r="H66" s="20">
        <v>0</v>
      </c>
      <c r="I66" s="23">
        <v>0</v>
      </c>
    </row>
    <row r="67" spans="1:9" ht="11.25" customHeight="1">
      <c r="A67" s="212" t="s">
        <v>36</v>
      </c>
      <c r="B67" s="32">
        <v>180</v>
      </c>
      <c r="C67" s="22">
        <v>25048000</v>
      </c>
      <c r="D67" s="20">
        <v>6</v>
      </c>
      <c r="E67" s="21">
        <v>1</v>
      </c>
      <c r="F67" s="22">
        <v>1191000</v>
      </c>
      <c r="G67" s="21">
        <v>117</v>
      </c>
      <c r="H67" s="20">
        <v>0</v>
      </c>
      <c r="I67" s="23">
        <v>84</v>
      </c>
    </row>
    <row r="68" spans="1:9" ht="11.25" customHeight="1" thickBot="1">
      <c r="A68" s="213" t="s">
        <v>30</v>
      </c>
      <c r="B68" s="33">
        <v>18</v>
      </c>
      <c r="C68" s="34">
        <v>0</v>
      </c>
      <c r="D68" s="28">
        <v>0</v>
      </c>
      <c r="E68" s="28">
        <v>0</v>
      </c>
      <c r="F68" s="27">
        <v>0</v>
      </c>
      <c r="G68" s="29">
        <v>3</v>
      </c>
      <c r="H68" s="28">
        <v>0</v>
      </c>
      <c r="I68" s="30">
        <v>8</v>
      </c>
    </row>
    <row r="69" spans="1:9" ht="15" customHeight="1" thickBot="1">
      <c r="A69" s="214"/>
      <c r="B69" s="35"/>
      <c r="C69" s="36"/>
      <c r="D69" s="37"/>
      <c r="E69" s="37"/>
      <c r="F69" s="38"/>
      <c r="G69" s="35"/>
      <c r="H69" s="37"/>
      <c r="I69" s="35"/>
    </row>
    <row r="70" spans="1:9" ht="13.5" customHeight="1" thickBot="1">
      <c r="A70" s="388" t="s">
        <v>43</v>
      </c>
      <c r="B70" s="389"/>
      <c r="C70" s="389"/>
      <c r="D70" s="389"/>
      <c r="E70" s="389"/>
      <c r="F70" s="389"/>
      <c r="G70" s="389"/>
      <c r="H70" s="389"/>
      <c r="I70" s="390"/>
    </row>
    <row r="71" spans="1:9" ht="11.25" customHeight="1">
      <c r="A71" s="212" t="s">
        <v>32</v>
      </c>
      <c r="B71" s="17">
        <v>128</v>
      </c>
      <c r="C71" s="17">
        <v>27642000</v>
      </c>
      <c r="D71" s="17">
        <v>6</v>
      </c>
      <c r="E71" s="17">
        <v>6</v>
      </c>
      <c r="F71" s="17">
        <v>6550000</v>
      </c>
      <c r="G71" s="17">
        <v>43</v>
      </c>
      <c r="H71" s="17">
        <v>0</v>
      </c>
      <c r="I71" s="135">
        <v>77</v>
      </c>
    </row>
    <row r="72" spans="1:9" ht="11.25" customHeight="1">
      <c r="A72" s="212" t="s">
        <v>33</v>
      </c>
      <c r="B72" s="32">
        <v>23</v>
      </c>
      <c r="C72" s="22">
        <v>8710000</v>
      </c>
      <c r="D72" s="20">
        <v>1</v>
      </c>
      <c r="E72" s="21">
        <v>5</v>
      </c>
      <c r="F72" s="22">
        <v>6500000</v>
      </c>
      <c r="G72" s="21">
        <v>11</v>
      </c>
      <c r="H72" s="20">
        <v>0</v>
      </c>
      <c r="I72" s="23">
        <v>6</v>
      </c>
    </row>
    <row r="73" spans="1:9" s="16" customFormat="1" ht="11.25" customHeight="1">
      <c r="A73" s="212" t="s">
        <v>34</v>
      </c>
      <c r="B73" s="18">
        <v>0</v>
      </c>
      <c r="C73" s="19">
        <v>0</v>
      </c>
      <c r="D73" s="20">
        <v>0</v>
      </c>
      <c r="E73" s="20">
        <v>0</v>
      </c>
      <c r="F73" s="19">
        <v>0</v>
      </c>
      <c r="G73" s="20">
        <v>0</v>
      </c>
      <c r="H73" s="20">
        <v>0</v>
      </c>
      <c r="I73" s="24">
        <v>0</v>
      </c>
    </row>
    <row r="74" spans="1:9" ht="11.25" customHeight="1">
      <c r="A74" s="212" t="s">
        <v>35</v>
      </c>
      <c r="B74" s="18">
        <v>0</v>
      </c>
      <c r="C74" s="19">
        <v>0</v>
      </c>
      <c r="D74" s="20">
        <v>0</v>
      </c>
      <c r="E74" s="20">
        <v>0</v>
      </c>
      <c r="F74" s="19">
        <v>0</v>
      </c>
      <c r="G74" s="20">
        <v>0</v>
      </c>
      <c r="H74" s="20">
        <v>0</v>
      </c>
      <c r="I74" s="24">
        <v>0</v>
      </c>
    </row>
    <row r="75" spans="1:9" ht="11.25" customHeight="1">
      <c r="A75" s="212" t="s">
        <v>36</v>
      </c>
      <c r="B75" s="32">
        <v>105</v>
      </c>
      <c r="C75" s="22">
        <v>18932000</v>
      </c>
      <c r="D75" s="20">
        <v>5</v>
      </c>
      <c r="E75" s="20">
        <v>1</v>
      </c>
      <c r="F75" s="19">
        <v>50000</v>
      </c>
      <c r="G75" s="21">
        <v>32</v>
      </c>
      <c r="H75" s="20">
        <v>0</v>
      </c>
      <c r="I75" s="23">
        <v>71</v>
      </c>
    </row>
    <row r="76" spans="1:9" ht="12" thickBot="1">
      <c r="A76" s="213" t="s">
        <v>30</v>
      </c>
      <c r="B76" s="26">
        <v>0</v>
      </c>
      <c r="C76" s="27">
        <v>0</v>
      </c>
      <c r="D76" s="28">
        <v>0</v>
      </c>
      <c r="E76" s="28">
        <v>0</v>
      </c>
      <c r="F76" s="27">
        <v>0</v>
      </c>
      <c r="G76" s="28">
        <v>0</v>
      </c>
      <c r="H76" s="28">
        <v>0</v>
      </c>
      <c r="I76" s="31">
        <v>0</v>
      </c>
    </row>
    <row r="77" spans="1:9" ht="11.25" customHeight="1" thickBot="1">
      <c r="A77" s="388" t="s">
        <v>44</v>
      </c>
      <c r="B77" s="399"/>
      <c r="C77" s="399"/>
      <c r="D77" s="399"/>
      <c r="E77" s="399"/>
      <c r="F77" s="399"/>
      <c r="G77" s="399"/>
      <c r="H77" s="399"/>
      <c r="I77" s="401"/>
    </row>
    <row r="78" spans="1:9" ht="11.25" customHeight="1">
      <c r="A78" s="212" t="s">
        <v>32</v>
      </c>
      <c r="B78" s="17">
        <v>99</v>
      </c>
      <c r="C78" s="17">
        <v>6355000</v>
      </c>
      <c r="D78" s="17">
        <v>5</v>
      </c>
      <c r="E78" s="17">
        <v>5</v>
      </c>
      <c r="F78" s="17">
        <v>5649621</v>
      </c>
      <c r="G78" s="17">
        <v>68</v>
      </c>
      <c r="H78" s="17">
        <v>3</v>
      </c>
      <c r="I78" s="135">
        <v>65</v>
      </c>
    </row>
    <row r="79" spans="1:9" ht="11.25" customHeight="1">
      <c r="A79" s="212" t="s">
        <v>33</v>
      </c>
      <c r="B79" s="32">
        <v>31</v>
      </c>
      <c r="C79" s="22">
        <v>4346000</v>
      </c>
      <c r="D79" s="20">
        <v>0</v>
      </c>
      <c r="E79" s="20">
        <v>5</v>
      </c>
      <c r="F79" s="19">
        <v>5649621</v>
      </c>
      <c r="G79" s="21">
        <v>28</v>
      </c>
      <c r="H79" s="20">
        <v>3</v>
      </c>
      <c r="I79" s="23">
        <v>14</v>
      </c>
    </row>
    <row r="80" spans="1:9" s="16" customFormat="1" ht="11.25" customHeight="1">
      <c r="A80" s="212" t="s">
        <v>34</v>
      </c>
      <c r="B80" s="18">
        <v>0</v>
      </c>
      <c r="C80" s="19">
        <v>0</v>
      </c>
      <c r="D80" s="20">
        <v>0</v>
      </c>
      <c r="E80" s="20">
        <v>0</v>
      </c>
      <c r="F80" s="19">
        <v>0</v>
      </c>
      <c r="G80" s="20">
        <v>0</v>
      </c>
      <c r="H80" s="20">
        <v>0</v>
      </c>
      <c r="I80" s="24">
        <v>0</v>
      </c>
    </row>
    <row r="81" spans="1:9" ht="11.25" customHeight="1">
      <c r="A81" s="212" t="s">
        <v>35</v>
      </c>
      <c r="B81" s="18">
        <v>0</v>
      </c>
      <c r="C81" s="19">
        <v>0</v>
      </c>
      <c r="D81" s="20">
        <v>0</v>
      </c>
      <c r="E81" s="20">
        <v>0</v>
      </c>
      <c r="F81" s="19">
        <v>0</v>
      </c>
      <c r="G81" s="20">
        <v>0</v>
      </c>
      <c r="H81" s="20">
        <v>0</v>
      </c>
      <c r="I81" s="24">
        <v>0</v>
      </c>
    </row>
    <row r="82" spans="1:9" ht="11.25" customHeight="1">
      <c r="A82" s="212" t="s">
        <v>36</v>
      </c>
      <c r="B82" s="32">
        <v>68</v>
      </c>
      <c r="C82" s="22">
        <v>2009000</v>
      </c>
      <c r="D82" s="20">
        <v>5</v>
      </c>
      <c r="E82" s="20">
        <v>0</v>
      </c>
      <c r="F82" s="19">
        <v>0</v>
      </c>
      <c r="G82" s="21">
        <v>40</v>
      </c>
      <c r="H82" s="20">
        <v>0</v>
      </c>
      <c r="I82" s="23">
        <v>51</v>
      </c>
    </row>
    <row r="83" spans="1:9" ht="12" thickBot="1">
      <c r="A83" s="213" t="s">
        <v>30</v>
      </c>
      <c r="B83" s="26">
        <v>0</v>
      </c>
      <c r="C83" s="27">
        <v>0</v>
      </c>
      <c r="D83" s="28">
        <v>0</v>
      </c>
      <c r="E83" s="28">
        <v>0</v>
      </c>
      <c r="F83" s="27">
        <v>0</v>
      </c>
      <c r="G83" s="28">
        <v>0</v>
      </c>
      <c r="H83" s="28">
        <v>0</v>
      </c>
      <c r="I83" s="31">
        <v>0</v>
      </c>
    </row>
    <row r="84" spans="1:9" ht="12" customHeight="1" thickBot="1">
      <c r="A84" s="388" t="s">
        <v>45</v>
      </c>
      <c r="B84" s="399"/>
      <c r="C84" s="399"/>
      <c r="D84" s="399"/>
      <c r="E84" s="399"/>
      <c r="F84" s="399"/>
      <c r="G84" s="399"/>
      <c r="H84" s="399"/>
      <c r="I84" s="401"/>
    </row>
    <row r="85" spans="1:9" ht="11.25" customHeight="1">
      <c r="A85" s="212" t="s">
        <v>32</v>
      </c>
      <c r="B85" s="17">
        <v>58</v>
      </c>
      <c r="C85" s="17">
        <v>12760000</v>
      </c>
      <c r="D85" s="17">
        <v>1</v>
      </c>
      <c r="E85" s="17">
        <v>1</v>
      </c>
      <c r="F85" s="17">
        <v>60000</v>
      </c>
      <c r="G85" s="17">
        <v>49</v>
      </c>
      <c r="H85" s="17">
        <v>0</v>
      </c>
      <c r="I85" s="135">
        <v>29</v>
      </c>
    </row>
    <row r="86" spans="1:9" ht="11.25" customHeight="1">
      <c r="A86" s="212" t="s">
        <v>33</v>
      </c>
      <c r="B86" s="32">
        <v>17</v>
      </c>
      <c r="C86" s="22">
        <v>11425000</v>
      </c>
      <c r="D86" s="20">
        <v>1</v>
      </c>
      <c r="E86" s="20">
        <v>0</v>
      </c>
      <c r="F86" s="19">
        <v>0</v>
      </c>
      <c r="G86" s="21">
        <v>32</v>
      </c>
      <c r="H86" s="20">
        <v>0</v>
      </c>
      <c r="I86" s="23">
        <v>2</v>
      </c>
    </row>
    <row r="87" spans="1:9" s="16" customFormat="1" ht="11.25" customHeight="1">
      <c r="A87" s="212" t="s">
        <v>34</v>
      </c>
      <c r="B87" s="18">
        <v>0</v>
      </c>
      <c r="C87" s="19">
        <v>0</v>
      </c>
      <c r="D87" s="20">
        <v>0</v>
      </c>
      <c r="E87" s="20">
        <v>0</v>
      </c>
      <c r="F87" s="19">
        <v>0</v>
      </c>
      <c r="G87" s="20">
        <v>0</v>
      </c>
      <c r="H87" s="20">
        <v>0</v>
      </c>
      <c r="I87" s="24">
        <v>0</v>
      </c>
    </row>
    <row r="88" spans="1:9" ht="11.25" customHeight="1">
      <c r="A88" s="212" t="s">
        <v>35</v>
      </c>
      <c r="B88" s="18">
        <v>0</v>
      </c>
      <c r="C88" s="19">
        <v>0</v>
      </c>
      <c r="D88" s="20">
        <v>0</v>
      </c>
      <c r="E88" s="20">
        <v>0</v>
      </c>
      <c r="F88" s="19">
        <v>0</v>
      </c>
      <c r="G88" s="20">
        <v>0</v>
      </c>
      <c r="H88" s="20">
        <v>0</v>
      </c>
      <c r="I88" s="24">
        <v>0</v>
      </c>
    </row>
    <row r="89" spans="1:9" ht="11.25" customHeight="1">
      <c r="A89" s="212" t="s">
        <v>36</v>
      </c>
      <c r="B89" s="32">
        <v>40</v>
      </c>
      <c r="C89" s="22">
        <v>1335000</v>
      </c>
      <c r="D89" s="20">
        <v>0</v>
      </c>
      <c r="E89" s="20">
        <v>1</v>
      </c>
      <c r="F89" s="19">
        <v>60000</v>
      </c>
      <c r="G89" s="21">
        <v>17</v>
      </c>
      <c r="H89" s="20">
        <v>0</v>
      </c>
      <c r="I89" s="23">
        <v>27</v>
      </c>
    </row>
    <row r="90" spans="1:9" ht="12" thickBot="1">
      <c r="A90" s="213" t="s">
        <v>30</v>
      </c>
      <c r="B90" s="26">
        <v>1</v>
      </c>
      <c r="C90" s="27">
        <v>0</v>
      </c>
      <c r="D90" s="28">
        <v>0</v>
      </c>
      <c r="E90" s="28">
        <v>0</v>
      </c>
      <c r="F90" s="27">
        <v>0</v>
      </c>
      <c r="G90" s="28">
        <v>0</v>
      </c>
      <c r="H90" s="28">
        <v>0</v>
      </c>
      <c r="I90" s="31">
        <v>0</v>
      </c>
    </row>
    <row r="91" spans="1:9" ht="13.5" customHeight="1" thickBot="1">
      <c r="A91" s="388" t="s">
        <v>46</v>
      </c>
      <c r="B91" s="399"/>
      <c r="C91" s="399"/>
      <c r="D91" s="399"/>
      <c r="E91" s="399"/>
      <c r="F91" s="399"/>
      <c r="G91" s="399"/>
      <c r="H91" s="399"/>
      <c r="I91" s="401"/>
    </row>
    <row r="92" spans="1:9" ht="11.25" customHeight="1">
      <c r="A92" s="212" t="s">
        <v>32</v>
      </c>
      <c r="B92" s="219">
        <v>54</v>
      </c>
      <c r="C92" s="220">
        <v>13232000</v>
      </c>
      <c r="D92" s="219">
        <v>4</v>
      </c>
      <c r="E92" s="219">
        <v>4</v>
      </c>
      <c r="F92" s="219">
        <v>125550000</v>
      </c>
      <c r="G92" s="219">
        <v>24</v>
      </c>
      <c r="H92" s="17">
        <v>0</v>
      </c>
      <c r="I92" s="135">
        <v>41</v>
      </c>
    </row>
    <row r="93" spans="1:9" ht="11.25" customHeight="1">
      <c r="A93" s="212" t="s">
        <v>33</v>
      </c>
      <c r="B93" s="180">
        <v>24</v>
      </c>
      <c r="C93" s="181">
        <v>10825000</v>
      </c>
      <c r="D93" s="182">
        <v>0</v>
      </c>
      <c r="E93" s="182">
        <v>4</v>
      </c>
      <c r="F93" s="182">
        <v>125550000</v>
      </c>
      <c r="G93" s="182">
        <v>9</v>
      </c>
      <c r="H93" s="20">
        <v>0</v>
      </c>
      <c r="I93" s="23">
        <v>23</v>
      </c>
    </row>
    <row r="94" spans="1:9" s="16" customFormat="1" ht="11.25" customHeight="1">
      <c r="A94" s="212" t="s">
        <v>34</v>
      </c>
      <c r="B94" s="180">
        <v>0</v>
      </c>
      <c r="C94" s="182">
        <v>0</v>
      </c>
      <c r="D94" s="182">
        <v>0</v>
      </c>
      <c r="E94" s="182">
        <v>0</v>
      </c>
      <c r="F94" s="182">
        <v>0</v>
      </c>
      <c r="G94" s="182">
        <v>0</v>
      </c>
      <c r="H94" s="20">
        <v>0</v>
      </c>
      <c r="I94" s="24">
        <v>0</v>
      </c>
    </row>
    <row r="95" spans="1:9" ht="11.25" customHeight="1">
      <c r="A95" s="212" t="s">
        <v>35</v>
      </c>
      <c r="B95" s="180">
        <v>0</v>
      </c>
      <c r="C95" s="182">
        <v>0</v>
      </c>
      <c r="D95" s="182">
        <v>0</v>
      </c>
      <c r="E95" s="182">
        <v>0</v>
      </c>
      <c r="F95" s="182">
        <v>0</v>
      </c>
      <c r="G95" s="182">
        <v>0</v>
      </c>
      <c r="H95" s="20">
        <v>0</v>
      </c>
      <c r="I95" s="24">
        <v>0</v>
      </c>
    </row>
    <row r="96" spans="1:9" ht="11.25" customHeight="1">
      <c r="A96" s="212" t="s">
        <v>36</v>
      </c>
      <c r="B96" s="180">
        <v>30</v>
      </c>
      <c r="C96" s="181">
        <v>2407000</v>
      </c>
      <c r="D96" s="182">
        <v>4</v>
      </c>
      <c r="E96" s="182">
        <v>0</v>
      </c>
      <c r="F96" s="182">
        <v>0</v>
      </c>
      <c r="G96" s="182">
        <v>15</v>
      </c>
      <c r="H96" s="20">
        <v>0</v>
      </c>
      <c r="I96" s="23">
        <v>18</v>
      </c>
    </row>
    <row r="97" spans="1:9" ht="12" thickBot="1">
      <c r="A97" s="213" t="s">
        <v>30</v>
      </c>
      <c r="B97" s="183">
        <v>0</v>
      </c>
      <c r="C97" s="184">
        <v>0</v>
      </c>
      <c r="D97" s="184">
        <v>0</v>
      </c>
      <c r="E97" s="184">
        <v>0</v>
      </c>
      <c r="F97" s="184">
        <v>0</v>
      </c>
      <c r="G97" s="184">
        <v>0</v>
      </c>
      <c r="H97" s="28">
        <v>0</v>
      </c>
      <c r="I97" s="30">
        <v>0</v>
      </c>
    </row>
    <row r="98" spans="1:10" ht="14.25" customHeight="1" thickBot="1">
      <c r="A98" s="388" t="s">
        <v>47</v>
      </c>
      <c r="B98" s="399"/>
      <c r="C98" s="399"/>
      <c r="D98" s="399"/>
      <c r="E98" s="399"/>
      <c r="F98" s="399"/>
      <c r="G98" s="399"/>
      <c r="H98" s="399"/>
      <c r="I98" s="401"/>
      <c r="J98" s="16"/>
    </row>
    <row r="99" spans="1:10" ht="11.25" customHeight="1">
      <c r="A99" s="212" t="s">
        <v>32</v>
      </c>
      <c r="B99" s="17">
        <v>245</v>
      </c>
      <c r="C99" s="17">
        <v>11110055</v>
      </c>
      <c r="D99" s="17">
        <v>9</v>
      </c>
      <c r="E99" s="17">
        <v>9</v>
      </c>
      <c r="F99" s="17">
        <v>2411501</v>
      </c>
      <c r="G99" s="17">
        <v>112</v>
      </c>
      <c r="H99" s="17">
        <v>2</v>
      </c>
      <c r="I99" s="135">
        <v>134</v>
      </c>
      <c r="J99" s="16"/>
    </row>
    <row r="100" spans="1:10" ht="11.25" customHeight="1">
      <c r="A100" s="212" t="s">
        <v>33</v>
      </c>
      <c r="B100" s="32">
        <v>49</v>
      </c>
      <c r="C100" s="22">
        <v>3245555</v>
      </c>
      <c r="D100" s="20">
        <v>1</v>
      </c>
      <c r="E100" s="21">
        <v>8</v>
      </c>
      <c r="F100" s="22">
        <v>2411500</v>
      </c>
      <c r="G100" s="21">
        <v>22</v>
      </c>
      <c r="H100" s="20">
        <v>2</v>
      </c>
      <c r="I100" s="23">
        <v>7</v>
      </c>
      <c r="J100" s="16"/>
    </row>
    <row r="101" spans="1:9" s="16" customFormat="1" ht="11.25" customHeight="1">
      <c r="A101" s="212" t="s">
        <v>34</v>
      </c>
      <c r="B101" s="18">
        <v>1</v>
      </c>
      <c r="C101" s="19">
        <v>10000</v>
      </c>
      <c r="D101" s="20">
        <v>0</v>
      </c>
      <c r="E101" s="20">
        <v>0</v>
      </c>
      <c r="F101" s="19">
        <v>0</v>
      </c>
      <c r="G101" s="20">
        <v>0</v>
      </c>
      <c r="H101" s="20">
        <v>0</v>
      </c>
      <c r="I101" s="24">
        <v>0</v>
      </c>
    </row>
    <row r="102" spans="1:9" ht="11.25" customHeight="1">
      <c r="A102" s="212" t="s">
        <v>35</v>
      </c>
      <c r="B102" s="18">
        <v>0</v>
      </c>
      <c r="C102" s="19">
        <v>0</v>
      </c>
      <c r="D102" s="20">
        <v>0</v>
      </c>
      <c r="E102" s="20">
        <v>0</v>
      </c>
      <c r="F102" s="19">
        <v>0</v>
      </c>
      <c r="G102" s="20">
        <v>0</v>
      </c>
      <c r="H102" s="20">
        <v>0</v>
      </c>
      <c r="I102" s="24">
        <v>0</v>
      </c>
    </row>
    <row r="103" spans="1:9" ht="11.25" customHeight="1">
      <c r="A103" s="212" t="s">
        <v>36</v>
      </c>
      <c r="B103" s="32">
        <v>195</v>
      </c>
      <c r="C103" s="22">
        <v>7854500</v>
      </c>
      <c r="D103" s="20">
        <v>8</v>
      </c>
      <c r="E103" s="21">
        <v>1</v>
      </c>
      <c r="F103" s="22">
        <v>1</v>
      </c>
      <c r="G103" s="21">
        <v>90</v>
      </c>
      <c r="H103" s="20">
        <v>0</v>
      </c>
      <c r="I103" s="23">
        <v>127</v>
      </c>
    </row>
    <row r="104" spans="1:9" ht="12" thickBot="1">
      <c r="A104" s="213" t="s">
        <v>30</v>
      </c>
      <c r="B104" s="26">
        <v>0</v>
      </c>
      <c r="C104" s="27">
        <v>0</v>
      </c>
      <c r="D104" s="28">
        <v>0</v>
      </c>
      <c r="E104" s="28">
        <v>0</v>
      </c>
      <c r="F104" s="27">
        <v>0</v>
      </c>
      <c r="G104" s="28">
        <v>0</v>
      </c>
      <c r="H104" s="28">
        <v>0</v>
      </c>
      <c r="I104" s="31">
        <v>0</v>
      </c>
    </row>
    <row r="105" spans="1:9" ht="13.5" customHeight="1" thickBot="1">
      <c r="A105" s="388" t="s">
        <v>48</v>
      </c>
      <c r="B105" s="399"/>
      <c r="C105" s="399"/>
      <c r="D105" s="399"/>
      <c r="E105" s="399"/>
      <c r="F105" s="399"/>
      <c r="G105" s="399"/>
      <c r="H105" s="399"/>
      <c r="I105" s="401"/>
    </row>
    <row r="106" spans="1:9" ht="11.25" customHeight="1">
      <c r="A106" s="212" t="s">
        <v>32</v>
      </c>
      <c r="B106" s="17">
        <v>152</v>
      </c>
      <c r="C106" s="17">
        <v>14740000</v>
      </c>
      <c r="D106" s="17">
        <v>8</v>
      </c>
      <c r="E106" s="17">
        <v>8</v>
      </c>
      <c r="F106" s="17">
        <v>5375000</v>
      </c>
      <c r="G106" s="17">
        <v>70</v>
      </c>
      <c r="H106" s="17">
        <v>2</v>
      </c>
      <c r="I106" s="135">
        <v>61</v>
      </c>
    </row>
    <row r="107" spans="1:9" ht="11.25" customHeight="1">
      <c r="A107" s="212" t="s">
        <v>33</v>
      </c>
      <c r="B107" s="32">
        <v>26</v>
      </c>
      <c r="C107" s="22">
        <v>5060000</v>
      </c>
      <c r="D107" s="20">
        <v>0</v>
      </c>
      <c r="E107" s="21">
        <v>8</v>
      </c>
      <c r="F107" s="22">
        <v>5375000</v>
      </c>
      <c r="G107" s="21">
        <v>19</v>
      </c>
      <c r="H107" s="20">
        <v>0</v>
      </c>
      <c r="I107" s="23">
        <v>13</v>
      </c>
    </row>
    <row r="108" spans="1:9" s="16" customFormat="1" ht="11.25" customHeight="1">
      <c r="A108" s="212" t="s">
        <v>34</v>
      </c>
      <c r="B108" s="18">
        <v>0</v>
      </c>
      <c r="C108" s="19">
        <v>0</v>
      </c>
      <c r="D108" s="20">
        <v>0</v>
      </c>
      <c r="E108" s="20">
        <v>0</v>
      </c>
      <c r="F108" s="19">
        <v>0</v>
      </c>
      <c r="G108" s="20">
        <v>0</v>
      </c>
      <c r="H108" s="20">
        <v>0</v>
      </c>
      <c r="I108" s="24">
        <v>0</v>
      </c>
    </row>
    <row r="109" spans="1:9" ht="11.25" customHeight="1">
      <c r="A109" s="212" t="s">
        <v>35</v>
      </c>
      <c r="B109" s="18">
        <v>0</v>
      </c>
      <c r="C109" s="19">
        <v>0</v>
      </c>
      <c r="D109" s="20">
        <v>0</v>
      </c>
      <c r="E109" s="20">
        <v>0</v>
      </c>
      <c r="F109" s="19">
        <v>0</v>
      </c>
      <c r="G109" s="20">
        <v>0</v>
      </c>
      <c r="H109" s="20">
        <v>0</v>
      </c>
      <c r="I109" s="24">
        <v>0</v>
      </c>
    </row>
    <row r="110" spans="1:9" ht="11.25" customHeight="1">
      <c r="A110" s="212" t="s">
        <v>36</v>
      </c>
      <c r="B110" s="32">
        <v>126</v>
      </c>
      <c r="C110" s="22">
        <v>9680000</v>
      </c>
      <c r="D110" s="20">
        <v>8</v>
      </c>
      <c r="E110" s="21">
        <v>0</v>
      </c>
      <c r="F110" s="22">
        <v>0</v>
      </c>
      <c r="G110" s="21">
        <v>51</v>
      </c>
      <c r="H110" s="20">
        <v>2</v>
      </c>
      <c r="I110" s="23">
        <v>48</v>
      </c>
    </row>
    <row r="111" spans="1:9" ht="12" thickBot="1">
      <c r="A111" s="213" t="s">
        <v>30</v>
      </c>
      <c r="B111" s="26">
        <v>0</v>
      </c>
      <c r="C111" s="27">
        <v>0</v>
      </c>
      <c r="D111" s="28">
        <v>0</v>
      </c>
      <c r="E111" s="28">
        <v>0</v>
      </c>
      <c r="F111" s="27">
        <v>0</v>
      </c>
      <c r="G111" s="28">
        <v>0</v>
      </c>
      <c r="H111" s="28">
        <v>0</v>
      </c>
      <c r="I111" s="31">
        <v>0</v>
      </c>
    </row>
    <row r="112" spans="1:9" ht="15.75" customHeight="1" thickBot="1">
      <c r="A112" s="398" t="s">
        <v>49</v>
      </c>
      <c r="B112" s="399"/>
      <c r="C112" s="399"/>
      <c r="D112" s="399"/>
      <c r="E112" s="399"/>
      <c r="F112" s="399"/>
      <c r="G112" s="399"/>
      <c r="H112" s="399"/>
      <c r="I112" s="401"/>
    </row>
    <row r="113" spans="1:9" ht="11.25" customHeight="1">
      <c r="A113" s="212" t="s">
        <v>32</v>
      </c>
      <c r="B113" s="17">
        <v>2</v>
      </c>
      <c r="C113" s="17">
        <v>60000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35">
        <v>2</v>
      </c>
    </row>
    <row r="114" spans="1:9" ht="11.25" customHeight="1">
      <c r="A114" s="212" t="s">
        <v>33</v>
      </c>
      <c r="B114" s="18">
        <v>1</v>
      </c>
      <c r="C114" s="19">
        <v>50000</v>
      </c>
      <c r="D114" s="20">
        <v>0</v>
      </c>
      <c r="E114" s="20">
        <v>0</v>
      </c>
      <c r="F114" s="19">
        <v>0</v>
      </c>
      <c r="G114" s="21">
        <v>0</v>
      </c>
      <c r="H114" s="20">
        <v>0</v>
      </c>
      <c r="I114" s="24">
        <v>0</v>
      </c>
    </row>
    <row r="115" spans="1:9" ht="11.25" customHeight="1">
      <c r="A115" s="212" t="s">
        <v>34</v>
      </c>
      <c r="B115" s="18">
        <v>0</v>
      </c>
      <c r="C115" s="19">
        <v>0</v>
      </c>
      <c r="D115" s="20">
        <v>0</v>
      </c>
      <c r="E115" s="20">
        <v>0</v>
      </c>
      <c r="F115" s="19">
        <v>0</v>
      </c>
      <c r="G115" s="20">
        <v>0</v>
      </c>
      <c r="H115" s="20">
        <v>0</v>
      </c>
      <c r="I115" s="24">
        <v>0</v>
      </c>
    </row>
    <row r="116" spans="1:9" s="16" customFormat="1" ht="11.25" customHeight="1">
      <c r="A116" s="212" t="s">
        <v>35</v>
      </c>
      <c r="B116" s="18">
        <v>0</v>
      </c>
      <c r="C116" s="19">
        <v>0</v>
      </c>
      <c r="D116" s="20">
        <v>0</v>
      </c>
      <c r="E116" s="20">
        <v>0</v>
      </c>
      <c r="F116" s="19">
        <v>0</v>
      </c>
      <c r="G116" s="20">
        <v>0</v>
      </c>
      <c r="H116" s="20">
        <v>0</v>
      </c>
      <c r="I116" s="24">
        <v>0</v>
      </c>
    </row>
    <row r="117" spans="1:9" ht="11.25" customHeight="1">
      <c r="A117" s="212" t="s">
        <v>36</v>
      </c>
      <c r="B117" s="32">
        <v>1</v>
      </c>
      <c r="C117" s="22">
        <v>10000</v>
      </c>
      <c r="D117" s="20">
        <v>0</v>
      </c>
      <c r="E117" s="20">
        <v>0</v>
      </c>
      <c r="F117" s="19">
        <v>0</v>
      </c>
      <c r="G117" s="21">
        <v>0</v>
      </c>
      <c r="H117" s="20">
        <v>0</v>
      </c>
      <c r="I117" s="24">
        <v>2</v>
      </c>
    </row>
    <row r="118" spans="1:9" ht="12" thickBot="1">
      <c r="A118" s="213" t="s">
        <v>30</v>
      </c>
      <c r="B118" s="33">
        <v>0</v>
      </c>
      <c r="C118" s="34">
        <v>0</v>
      </c>
      <c r="D118" s="28">
        <v>0</v>
      </c>
      <c r="E118" s="28">
        <v>0</v>
      </c>
      <c r="F118" s="27">
        <v>0</v>
      </c>
      <c r="G118" s="28">
        <v>0</v>
      </c>
      <c r="H118" s="28">
        <v>0</v>
      </c>
      <c r="I118" s="31">
        <v>0</v>
      </c>
    </row>
    <row r="119" spans="1:9" ht="15.75" customHeight="1" thickBot="1">
      <c r="A119" s="388" t="s">
        <v>50</v>
      </c>
      <c r="B119" s="399"/>
      <c r="C119" s="399"/>
      <c r="D119" s="399"/>
      <c r="E119" s="399"/>
      <c r="F119" s="399"/>
      <c r="G119" s="399"/>
      <c r="H119" s="399"/>
      <c r="I119" s="401"/>
    </row>
    <row r="120" spans="1:9" ht="11.25" customHeight="1">
      <c r="A120" s="212" t="s">
        <v>32</v>
      </c>
      <c r="B120" s="17">
        <v>48</v>
      </c>
      <c r="C120" s="17">
        <v>6892500</v>
      </c>
      <c r="D120" s="17">
        <v>3</v>
      </c>
      <c r="E120" s="17">
        <v>3</v>
      </c>
      <c r="F120" s="17">
        <v>1550000</v>
      </c>
      <c r="G120" s="17">
        <v>29</v>
      </c>
      <c r="H120" s="17">
        <v>1</v>
      </c>
      <c r="I120" s="135">
        <v>56</v>
      </c>
    </row>
    <row r="121" spans="1:9" ht="11.25" customHeight="1">
      <c r="A121" s="212" t="s">
        <v>33</v>
      </c>
      <c r="B121" s="32">
        <v>11</v>
      </c>
      <c r="C121" s="22">
        <v>5110000</v>
      </c>
      <c r="D121" s="20">
        <v>0</v>
      </c>
      <c r="E121" s="20">
        <v>3</v>
      </c>
      <c r="F121" s="19">
        <v>1550000</v>
      </c>
      <c r="G121" s="21">
        <v>8</v>
      </c>
      <c r="H121" s="20">
        <v>0</v>
      </c>
      <c r="I121" s="23">
        <v>6</v>
      </c>
    </row>
    <row r="122" spans="1:9" ht="11.25" customHeight="1">
      <c r="A122" s="212" t="s">
        <v>34</v>
      </c>
      <c r="B122" s="18">
        <v>0</v>
      </c>
      <c r="C122" s="19">
        <v>0</v>
      </c>
      <c r="D122" s="20">
        <v>0</v>
      </c>
      <c r="E122" s="20">
        <v>0</v>
      </c>
      <c r="F122" s="19">
        <v>0</v>
      </c>
      <c r="G122" s="20">
        <v>0</v>
      </c>
      <c r="H122" s="20">
        <v>0</v>
      </c>
      <c r="I122" s="24">
        <v>0</v>
      </c>
    </row>
    <row r="123" spans="1:9" ht="11.25" customHeight="1">
      <c r="A123" s="212" t="s">
        <v>35</v>
      </c>
      <c r="B123" s="18">
        <v>0</v>
      </c>
      <c r="C123" s="19">
        <v>0</v>
      </c>
      <c r="D123" s="20">
        <v>0</v>
      </c>
      <c r="E123" s="20">
        <v>0</v>
      </c>
      <c r="F123" s="19">
        <v>0</v>
      </c>
      <c r="G123" s="20">
        <v>0</v>
      </c>
      <c r="H123" s="20">
        <v>0</v>
      </c>
      <c r="I123" s="24">
        <v>0</v>
      </c>
    </row>
    <row r="124" spans="1:9" ht="11.25" customHeight="1">
      <c r="A124" s="212" t="s">
        <v>36</v>
      </c>
      <c r="B124" s="32">
        <v>37</v>
      </c>
      <c r="C124" s="22">
        <v>1782500</v>
      </c>
      <c r="D124" s="20">
        <v>3</v>
      </c>
      <c r="E124" s="20">
        <v>0</v>
      </c>
      <c r="F124" s="19">
        <v>0</v>
      </c>
      <c r="G124" s="21">
        <v>21</v>
      </c>
      <c r="H124" s="20">
        <v>1</v>
      </c>
      <c r="I124" s="23">
        <v>50</v>
      </c>
    </row>
    <row r="125" spans="1:9" ht="12" thickBot="1">
      <c r="A125" s="213" t="s">
        <v>30</v>
      </c>
      <c r="B125" s="33">
        <v>0</v>
      </c>
      <c r="C125" s="34">
        <v>0</v>
      </c>
      <c r="D125" s="28">
        <v>0</v>
      </c>
      <c r="E125" s="28">
        <v>0</v>
      </c>
      <c r="F125" s="27">
        <v>0</v>
      </c>
      <c r="G125" s="28">
        <v>0</v>
      </c>
      <c r="H125" s="28">
        <v>0</v>
      </c>
      <c r="I125" s="31">
        <v>0</v>
      </c>
    </row>
    <row r="126" spans="1:9" ht="15" customHeight="1" thickBot="1">
      <c r="A126" s="398" t="s">
        <v>51</v>
      </c>
      <c r="B126" s="399"/>
      <c r="C126" s="399"/>
      <c r="D126" s="399"/>
      <c r="E126" s="399"/>
      <c r="F126" s="399"/>
      <c r="G126" s="399"/>
      <c r="H126" s="399"/>
      <c r="I126" s="400"/>
    </row>
    <row r="127" spans="1:10" ht="11.25" customHeight="1">
      <c r="A127" s="212" t="s">
        <v>32</v>
      </c>
      <c r="B127" s="17">
        <v>71</v>
      </c>
      <c r="C127" s="17">
        <v>6555000</v>
      </c>
      <c r="D127" s="17">
        <v>5</v>
      </c>
      <c r="E127" s="17">
        <v>5</v>
      </c>
      <c r="F127" s="17">
        <v>7020000</v>
      </c>
      <c r="G127" s="17">
        <v>26</v>
      </c>
      <c r="H127" s="17">
        <v>1</v>
      </c>
      <c r="I127" s="135">
        <v>76</v>
      </c>
      <c r="J127" s="39"/>
    </row>
    <row r="128" spans="1:9" ht="11.25" customHeight="1">
      <c r="A128" s="212" t="s">
        <v>33</v>
      </c>
      <c r="B128" s="32">
        <v>16</v>
      </c>
      <c r="C128" s="22">
        <v>4399000</v>
      </c>
      <c r="D128" s="20">
        <v>0</v>
      </c>
      <c r="E128" s="21">
        <v>5</v>
      </c>
      <c r="F128" s="22">
        <v>7020000</v>
      </c>
      <c r="G128" s="21">
        <v>2</v>
      </c>
      <c r="H128" s="20">
        <v>0</v>
      </c>
      <c r="I128" s="23">
        <v>4</v>
      </c>
    </row>
    <row r="129" spans="1:9" ht="11.25" customHeight="1">
      <c r="A129" s="212" t="s">
        <v>34</v>
      </c>
      <c r="B129" s="18">
        <v>0</v>
      </c>
      <c r="C129" s="19">
        <v>0</v>
      </c>
      <c r="D129" s="20">
        <v>0</v>
      </c>
      <c r="E129" s="20">
        <v>0</v>
      </c>
      <c r="F129" s="19">
        <v>0</v>
      </c>
      <c r="G129" s="20">
        <v>0</v>
      </c>
      <c r="H129" s="20">
        <v>0</v>
      </c>
      <c r="I129" s="24">
        <v>0</v>
      </c>
    </row>
    <row r="130" spans="1:9" s="16" customFormat="1" ht="11.25" customHeight="1">
      <c r="A130" s="212" t="s">
        <v>35</v>
      </c>
      <c r="B130" s="18">
        <v>0</v>
      </c>
      <c r="C130" s="19">
        <v>0</v>
      </c>
      <c r="D130" s="20">
        <v>0</v>
      </c>
      <c r="E130" s="20">
        <v>0</v>
      </c>
      <c r="F130" s="19">
        <v>0</v>
      </c>
      <c r="G130" s="20">
        <v>0</v>
      </c>
      <c r="H130" s="20">
        <v>0</v>
      </c>
      <c r="I130" s="24">
        <v>0</v>
      </c>
    </row>
    <row r="131" spans="1:9" ht="11.25" customHeight="1">
      <c r="A131" s="212" t="s">
        <v>36</v>
      </c>
      <c r="B131" s="32">
        <v>55</v>
      </c>
      <c r="C131" s="22">
        <v>2156000</v>
      </c>
      <c r="D131" s="20">
        <v>5</v>
      </c>
      <c r="E131" s="20">
        <v>0</v>
      </c>
      <c r="F131" s="19">
        <v>0</v>
      </c>
      <c r="G131" s="21">
        <v>24</v>
      </c>
      <c r="H131" s="20">
        <v>1</v>
      </c>
      <c r="I131" s="23">
        <v>72</v>
      </c>
    </row>
    <row r="132" spans="1:9" ht="12" thickBot="1">
      <c r="A132" s="215" t="s">
        <v>30</v>
      </c>
      <c r="B132" s="26">
        <v>0</v>
      </c>
      <c r="C132" s="27">
        <v>0</v>
      </c>
      <c r="D132" s="28">
        <v>0</v>
      </c>
      <c r="E132" s="28">
        <v>0</v>
      </c>
      <c r="F132" s="27">
        <v>0</v>
      </c>
      <c r="G132" s="28">
        <v>0</v>
      </c>
      <c r="H132" s="28">
        <v>0</v>
      </c>
      <c r="I132" s="31">
        <v>0</v>
      </c>
    </row>
    <row r="133" spans="1:9" ht="11.25" customHeight="1">
      <c r="A133" s="216"/>
      <c r="B133" s="37"/>
      <c r="C133" s="38"/>
      <c r="D133" s="37"/>
      <c r="E133" s="37"/>
      <c r="F133" s="38"/>
      <c r="G133" s="37"/>
      <c r="H133" s="37"/>
      <c r="I133" s="37"/>
    </row>
    <row r="134" spans="1:9" ht="10.5" customHeight="1" thickBot="1">
      <c r="A134" s="216"/>
      <c r="B134" s="37"/>
      <c r="C134" s="38"/>
      <c r="D134" s="37"/>
      <c r="E134" s="37"/>
      <c r="F134" s="38"/>
      <c r="G134" s="37"/>
      <c r="H134" s="37"/>
      <c r="I134" s="37"/>
    </row>
    <row r="135" spans="1:9" ht="2.25" customHeight="1" hidden="1" thickBot="1">
      <c r="A135" s="216"/>
      <c r="B135" s="37"/>
      <c r="C135" s="38"/>
      <c r="D135" s="37"/>
      <c r="E135" s="37"/>
      <c r="F135" s="38"/>
      <c r="G135" s="37"/>
      <c r="H135" s="37"/>
      <c r="I135" s="37"/>
    </row>
    <row r="136" spans="1:9" ht="15.75" customHeight="1" thickBot="1">
      <c r="A136" s="406" t="s">
        <v>52</v>
      </c>
      <c r="B136" s="407"/>
      <c r="C136" s="407"/>
      <c r="D136" s="407"/>
      <c r="E136" s="407"/>
      <c r="F136" s="407"/>
      <c r="G136" s="407"/>
      <c r="H136" s="407"/>
      <c r="I136" s="408"/>
    </row>
    <row r="137" spans="1:9" ht="11.25" customHeight="1">
      <c r="A137" s="212" t="s">
        <v>32</v>
      </c>
      <c r="B137" s="17">
        <v>16</v>
      </c>
      <c r="C137" s="17">
        <v>752000</v>
      </c>
      <c r="D137" s="17">
        <v>1</v>
      </c>
      <c r="E137" s="17">
        <v>1</v>
      </c>
      <c r="F137" s="17">
        <v>500000</v>
      </c>
      <c r="G137" s="17">
        <v>5</v>
      </c>
      <c r="H137" s="17">
        <v>0</v>
      </c>
      <c r="I137" s="135">
        <v>14</v>
      </c>
    </row>
    <row r="138" spans="1:9" ht="11.25" customHeight="1">
      <c r="A138" s="212" t="s">
        <v>33</v>
      </c>
      <c r="B138" s="32">
        <v>4</v>
      </c>
      <c r="C138" s="22">
        <v>360000</v>
      </c>
      <c r="D138" s="20">
        <v>0</v>
      </c>
      <c r="E138" s="20">
        <v>1</v>
      </c>
      <c r="F138" s="19">
        <v>500000</v>
      </c>
      <c r="G138" s="21">
        <v>1</v>
      </c>
      <c r="H138" s="20">
        <v>0</v>
      </c>
      <c r="I138" s="23">
        <v>1</v>
      </c>
    </row>
    <row r="139" spans="1:9" ht="11.25">
      <c r="A139" s="212" t="s">
        <v>34</v>
      </c>
      <c r="B139" s="18">
        <v>0</v>
      </c>
      <c r="C139" s="19">
        <v>0</v>
      </c>
      <c r="D139" s="20">
        <v>0</v>
      </c>
      <c r="E139" s="20">
        <v>0</v>
      </c>
      <c r="F139" s="19">
        <v>0</v>
      </c>
      <c r="G139" s="20">
        <v>0</v>
      </c>
      <c r="H139" s="20">
        <v>0</v>
      </c>
      <c r="I139" s="24">
        <v>0</v>
      </c>
    </row>
    <row r="140" spans="1:9" s="16" customFormat="1" ht="11.25" customHeight="1">
      <c r="A140" s="212" t="s">
        <v>35</v>
      </c>
      <c r="B140" s="18">
        <v>0</v>
      </c>
      <c r="C140" s="19">
        <v>0</v>
      </c>
      <c r="D140" s="20">
        <v>0</v>
      </c>
      <c r="E140" s="20">
        <v>0</v>
      </c>
      <c r="F140" s="19">
        <v>0</v>
      </c>
      <c r="G140" s="20">
        <v>0</v>
      </c>
      <c r="H140" s="20">
        <v>0</v>
      </c>
      <c r="I140" s="24">
        <v>0</v>
      </c>
    </row>
    <row r="141" spans="1:9" ht="11.25" customHeight="1">
      <c r="A141" s="212" t="s">
        <v>36</v>
      </c>
      <c r="B141" s="32">
        <v>12</v>
      </c>
      <c r="C141" s="22">
        <v>392000</v>
      </c>
      <c r="D141" s="20">
        <v>1</v>
      </c>
      <c r="E141" s="20">
        <v>0</v>
      </c>
      <c r="F141" s="19">
        <v>0</v>
      </c>
      <c r="G141" s="21">
        <v>4</v>
      </c>
      <c r="H141" s="20">
        <v>0</v>
      </c>
      <c r="I141" s="23">
        <v>13</v>
      </c>
    </row>
    <row r="142" spans="1:9" ht="11.25" customHeight="1" thickBot="1">
      <c r="A142" s="213" t="s">
        <v>30</v>
      </c>
      <c r="B142" s="26">
        <v>0</v>
      </c>
      <c r="C142" s="27">
        <v>0</v>
      </c>
      <c r="D142" s="28">
        <v>0</v>
      </c>
      <c r="E142" s="28">
        <v>0</v>
      </c>
      <c r="F142" s="27">
        <v>0</v>
      </c>
      <c r="G142" s="28">
        <v>0</v>
      </c>
      <c r="H142" s="28">
        <v>0</v>
      </c>
      <c r="I142" s="31">
        <v>0</v>
      </c>
    </row>
    <row r="143" spans="1:9" ht="13.5" customHeight="1" thickBot="1">
      <c r="A143" s="406" t="s">
        <v>53</v>
      </c>
      <c r="B143" s="407"/>
      <c r="C143" s="407"/>
      <c r="D143" s="407"/>
      <c r="E143" s="407"/>
      <c r="F143" s="407"/>
      <c r="G143" s="407"/>
      <c r="H143" s="407"/>
      <c r="I143" s="409"/>
    </row>
    <row r="144" spans="1:9" ht="11.25" customHeight="1">
      <c r="A144" s="212" t="s">
        <v>32</v>
      </c>
      <c r="B144" s="17">
        <v>11</v>
      </c>
      <c r="C144" s="17">
        <v>675000</v>
      </c>
      <c r="D144" s="17">
        <v>1</v>
      </c>
      <c r="E144" s="17">
        <v>1</v>
      </c>
      <c r="F144" s="17">
        <v>50000</v>
      </c>
      <c r="G144" s="17">
        <v>12</v>
      </c>
      <c r="H144" s="17">
        <v>0</v>
      </c>
      <c r="I144" s="135">
        <v>22</v>
      </c>
    </row>
    <row r="145" spans="1:9" ht="11.25" customHeight="1">
      <c r="A145" s="212" t="s">
        <v>33</v>
      </c>
      <c r="B145" s="18">
        <v>1</v>
      </c>
      <c r="C145" s="19">
        <v>50000</v>
      </c>
      <c r="D145" s="20">
        <v>0</v>
      </c>
      <c r="E145" s="20">
        <v>1</v>
      </c>
      <c r="F145" s="19">
        <v>50000</v>
      </c>
      <c r="G145" s="20">
        <v>4</v>
      </c>
      <c r="H145" s="20">
        <v>0</v>
      </c>
      <c r="I145" s="23">
        <v>0</v>
      </c>
    </row>
    <row r="146" spans="1:9" ht="11.25">
      <c r="A146" s="212" t="s">
        <v>34</v>
      </c>
      <c r="B146" s="18">
        <v>0</v>
      </c>
      <c r="C146" s="19">
        <v>0</v>
      </c>
      <c r="D146" s="20">
        <v>0</v>
      </c>
      <c r="E146" s="20">
        <v>0</v>
      </c>
      <c r="F146" s="19">
        <v>0</v>
      </c>
      <c r="G146" s="20">
        <v>0</v>
      </c>
      <c r="H146" s="20">
        <v>0</v>
      </c>
      <c r="I146" s="24">
        <v>0</v>
      </c>
    </row>
    <row r="147" spans="1:9" ht="12.75" customHeight="1">
      <c r="A147" s="212" t="s">
        <v>35</v>
      </c>
      <c r="B147" s="18">
        <v>0</v>
      </c>
      <c r="C147" s="19">
        <v>0</v>
      </c>
      <c r="D147" s="20">
        <v>0</v>
      </c>
      <c r="E147" s="20">
        <v>0</v>
      </c>
      <c r="F147" s="19">
        <v>0</v>
      </c>
      <c r="G147" s="20">
        <v>0</v>
      </c>
      <c r="H147" s="20">
        <v>0</v>
      </c>
      <c r="I147" s="24">
        <v>0</v>
      </c>
    </row>
    <row r="148" spans="1:9" ht="11.25" customHeight="1">
      <c r="A148" s="212" t="s">
        <v>36</v>
      </c>
      <c r="B148" s="32">
        <v>10</v>
      </c>
      <c r="C148" s="19">
        <v>625000</v>
      </c>
      <c r="D148" s="20">
        <v>1</v>
      </c>
      <c r="E148" s="20">
        <v>0</v>
      </c>
      <c r="F148" s="19">
        <v>0</v>
      </c>
      <c r="G148" s="21">
        <v>8</v>
      </c>
      <c r="H148" s="20">
        <v>0</v>
      </c>
      <c r="I148" s="24">
        <v>22</v>
      </c>
    </row>
    <row r="149" spans="1:9" ht="11.25" customHeight="1" thickBot="1">
      <c r="A149" s="213" t="s">
        <v>30</v>
      </c>
      <c r="B149" s="33">
        <v>0</v>
      </c>
      <c r="C149" s="34">
        <v>0</v>
      </c>
      <c r="D149" s="28">
        <v>0</v>
      </c>
      <c r="E149" s="28">
        <v>0</v>
      </c>
      <c r="F149" s="27">
        <v>0</v>
      </c>
      <c r="G149" s="28">
        <v>0</v>
      </c>
      <c r="H149" s="28">
        <v>0</v>
      </c>
      <c r="I149" s="31">
        <v>0</v>
      </c>
    </row>
    <row r="150" spans="1:9" ht="25.5" customHeight="1" thickBot="1">
      <c r="A150" s="388" t="s">
        <v>54</v>
      </c>
      <c r="B150" s="389"/>
      <c r="C150" s="389"/>
      <c r="D150" s="389"/>
      <c r="E150" s="389"/>
      <c r="F150" s="389"/>
      <c r="G150" s="389"/>
      <c r="H150" s="389"/>
      <c r="I150" s="405"/>
    </row>
    <row r="151" spans="1:9" ht="11.25" customHeight="1">
      <c r="A151" s="212" t="s">
        <v>32</v>
      </c>
      <c r="B151" s="17">
        <f>SUM(B152,B153,B154,B155,B156)</f>
        <v>0</v>
      </c>
      <c r="C151" s="17">
        <f aca="true" t="shared" si="6" ref="C151:I151">SUM(C152,C153,C154,C155,C156)</f>
        <v>0</v>
      </c>
      <c r="D151" s="17">
        <f t="shared" si="6"/>
        <v>0</v>
      </c>
      <c r="E151" s="17">
        <f t="shared" si="6"/>
        <v>0</v>
      </c>
      <c r="F151" s="17">
        <f t="shared" si="6"/>
        <v>0</v>
      </c>
      <c r="G151" s="17">
        <f t="shared" si="6"/>
        <v>0</v>
      </c>
      <c r="H151" s="17">
        <f t="shared" si="6"/>
        <v>0</v>
      </c>
      <c r="I151" s="135">
        <f t="shared" si="6"/>
        <v>0</v>
      </c>
    </row>
    <row r="152" spans="1:9" ht="11.25" customHeight="1">
      <c r="A152" s="212" t="s">
        <v>33</v>
      </c>
      <c r="B152" s="18">
        <v>0</v>
      </c>
      <c r="C152" s="19">
        <v>0</v>
      </c>
      <c r="D152" s="20">
        <v>0</v>
      </c>
      <c r="E152" s="20">
        <v>0</v>
      </c>
      <c r="F152" s="19">
        <v>0</v>
      </c>
      <c r="G152" s="20">
        <v>0</v>
      </c>
      <c r="H152" s="20">
        <v>0</v>
      </c>
      <c r="I152" s="23">
        <v>0</v>
      </c>
    </row>
    <row r="153" spans="1:9" ht="15" customHeight="1">
      <c r="A153" s="212" t="s">
        <v>34</v>
      </c>
      <c r="B153" s="18">
        <v>0</v>
      </c>
      <c r="C153" s="19">
        <v>0</v>
      </c>
      <c r="D153" s="20">
        <v>0</v>
      </c>
      <c r="E153" s="20">
        <v>0</v>
      </c>
      <c r="F153" s="19">
        <v>0</v>
      </c>
      <c r="G153" s="20">
        <v>0</v>
      </c>
      <c r="H153" s="20">
        <v>0</v>
      </c>
      <c r="I153" s="24">
        <v>0</v>
      </c>
    </row>
    <row r="154" spans="1:9" s="16" customFormat="1" ht="11.25" customHeight="1">
      <c r="A154" s="212" t="s">
        <v>35</v>
      </c>
      <c r="B154" s="18">
        <v>0</v>
      </c>
      <c r="C154" s="19">
        <v>0</v>
      </c>
      <c r="D154" s="20">
        <v>0</v>
      </c>
      <c r="E154" s="20">
        <v>0</v>
      </c>
      <c r="F154" s="19">
        <v>0</v>
      </c>
      <c r="G154" s="20">
        <v>0</v>
      </c>
      <c r="H154" s="20">
        <v>0</v>
      </c>
      <c r="I154" s="24">
        <v>0</v>
      </c>
    </row>
    <row r="155" spans="1:9" ht="11.25" customHeight="1">
      <c r="A155" s="212" t="s">
        <v>36</v>
      </c>
      <c r="B155" s="32">
        <v>0</v>
      </c>
      <c r="C155" s="22">
        <v>0</v>
      </c>
      <c r="D155" s="20">
        <v>0</v>
      </c>
      <c r="E155" s="20">
        <v>0</v>
      </c>
      <c r="F155" s="19">
        <v>0</v>
      </c>
      <c r="G155" s="21">
        <v>0</v>
      </c>
      <c r="H155" s="20">
        <v>0</v>
      </c>
      <c r="I155" s="24">
        <v>0</v>
      </c>
    </row>
    <row r="156" spans="1:9" ht="11.25" customHeight="1" thickBot="1">
      <c r="A156" s="213" t="s">
        <v>30</v>
      </c>
      <c r="B156" s="33">
        <v>0</v>
      </c>
      <c r="C156" s="34">
        <v>0</v>
      </c>
      <c r="D156" s="28">
        <v>0</v>
      </c>
      <c r="E156" s="28">
        <v>0</v>
      </c>
      <c r="F156" s="27">
        <v>0</v>
      </c>
      <c r="G156" s="28">
        <v>0</v>
      </c>
      <c r="H156" s="28">
        <v>0</v>
      </c>
      <c r="I156" s="31">
        <v>0</v>
      </c>
    </row>
    <row r="157" spans="1:9" ht="11.25" customHeight="1" thickBot="1">
      <c r="A157" s="388" t="s">
        <v>55</v>
      </c>
      <c r="B157" s="399"/>
      <c r="C157" s="399"/>
      <c r="D157" s="399"/>
      <c r="E157" s="399"/>
      <c r="F157" s="399"/>
      <c r="G157" s="399"/>
      <c r="H157" s="399"/>
      <c r="I157" s="401"/>
    </row>
    <row r="158" spans="1:9" ht="11.25" customHeight="1">
      <c r="A158" s="212" t="s">
        <v>32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35">
        <v>1</v>
      </c>
    </row>
    <row r="159" spans="1:9" ht="11.25" customHeight="1">
      <c r="A159" s="212" t="s">
        <v>33</v>
      </c>
      <c r="B159" s="18">
        <v>0</v>
      </c>
      <c r="C159" s="19">
        <v>0</v>
      </c>
      <c r="D159" s="20">
        <v>0</v>
      </c>
      <c r="E159" s="20">
        <v>0</v>
      </c>
      <c r="F159" s="19">
        <v>0</v>
      </c>
      <c r="G159" s="20">
        <v>0</v>
      </c>
      <c r="H159" s="20">
        <v>0</v>
      </c>
      <c r="I159" s="24">
        <v>0</v>
      </c>
    </row>
    <row r="160" spans="1:9" ht="11.25" customHeight="1">
      <c r="A160" s="212" t="s">
        <v>34</v>
      </c>
      <c r="B160" s="18">
        <v>0</v>
      </c>
      <c r="C160" s="19">
        <v>0</v>
      </c>
      <c r="D160" s="20">
        <v>0</v>
      </c>
      <c r="E160" s="20">
        <v>0</v>
      </c>
      <c r="F160" s="19">
        <v>0</v>
      </c>
      <c r="G160" s="20">
        <v>0</v>
      </c>
      <c r="H160" s="20">
        <v>0</v>
      </c>
      <c r="I160" s="24">
        <v>0</v>
      </c>
    </row>
    <row r="161" spans="1:9" ht="11.25" customHeight="1">
      <c r="A161" s="212" t="s">
        <v>35</v>
      </c>
      <c r="B161" s="18">
        <v>0</v>
      </c>
      <c r="C161" s="19">
        <v>0</v>
      </c>
      <c r="D161" s="20">
        <v>0</v>
      </c>
      <c r="E161" s="20">
        <v>0</v>
      </c>
      <c r="F161" s="19">
        <v>0</v>
      </c>
      <c r="G161" s="20">
        <v>0</v>
      </c>
      <c r="H161" s="20">
        <v>0</v>
      </c>
      <c r="I161" s="24">
        <v>0</v>
      </c>
    </row>
    <row r="162" spans="1:9" ht="11.25" customHeight="1">
      <c r="A162" s="212" t="s">
        <v>36</v>
      </c>
      <c r="B162" s="18">
        <v>0</v>
      </c>
      <c r="C162" s="19">
        <v>0</v>
      </c>
      <c r="D162" s="20">
        <v>0</v>
      </c>
      <c r="E162" s="20">
        <v>0</v>
      </c>
      <c r="F162" s="19">
        <v>0</v>
      </c>
      <c r="G162" s="20">
        <v>0</v>
      </c>
      <c r="H162" s="20">
        <v>0</v>
      </c>
      <c r="I162" s="24">
        <v>1</v>
      </c>
    </row>
    <row r="163" spans="1:9" ht="11.25" customHeight="1" thickBot="1">
      <c r="A163" s="213" t="s">
        <v>56</v>
      </c>
      <c r="B163" s="26">
        <v>0</v>
      </c>
      <c r="C163" s="27">
        <v>0</v>
      </c>
      <c r="D163" s="28">
        <v>0</v>
      </c>
      <c r="E163" s="28">
        <v>0</v>
      </c>
      <c r="F163" s="27">
        <v>0</v>
      </c>
      <c r="G163" s="28">
        <v>0</v>
      </c>
      <c r="H163" s="28">
        <v>0</v>
      </c>
      <c r="I163" s="31">
        <v>0</v>
      </c>
    </row>
    <row r="164" ht="13.5" customHeight="1"/>
    <row r="165" ht="27" customHeight="1">
      <c r="A165" s="218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31496062992125984" bottom="0.5118110236220472" header="0.31496062992125984" footer="0.31496062992125984"/>
  <pageSetup horizontalDpi="600" verticalDpi="600" orientation="portrait" paperSize="9" r:id="rId1"/>
  <headerFooter>
    <oddFooter>&amp;L&amp;"Arial,Normal"&amp;9 18.01.2013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2">
      <selection activeCell="K26" sqref="K26"/>
    </sheetView>
  </sheetViews>
  <sheetFormatPr defaultColWidth="9.140625" defaultRowHeight="15"/>
  <cols>
    <col min="1" max="1" width="19.28125" style="259" bestFit="1" customWidth="1"/>
    <col min="2" max="2" width="7.00390625" style="259" bestFit="1" customWidth="1"/>
    <col min="3" max="3" width="7.57421875" style="259" bestFit="1" customWidth="1"/>
    <col min="4" max="4" width="7.00390625" style="259" bestFit="1" customWidth="1"/>
    <col min="5" max="5" width="7.57421875" style="259" bestFit="1" customWidth="1"/>
    <col min="6" max="6" width="7.00390625" style="259" bestFit="1" customWidth="1"/>
    <col min="7" max="7" width="7.57421875" style="259" bestFit="1" customWidth="1"/>
    <col min="8" max="8" width="7.7109375" style="259" bestFit="1" customWidth="1"/>
    <col min="9" max="9" width="8.140625" style="259" bestFit="1" customWidth="1"/>
    <col min="10" max="10" width="7.7109375" style="259" bestFit="1" customWidth="1"/>
    <col min="11" max="11" width="8.140625" style="259" bestFit="1" customWidth="1"/>
    <col min="12" max="16384" width="9.140625" style="259" customWidth="1"/>
  </cols>
  <sheetData>
    <row r="2" spans="1:11" ht="18.75" thickBot="1">
      <c r="A2" s="410" t="s">
        <v>415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11" ht="15.7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8.75" customHeight="1">
      <c r="A4" s="411" t="s">
        <v>324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2:11" ht="16.5" customHeight="1" thickBot="1"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11" ht="15.75" customHeight="1" thickBot="1" thickTop="1">
      <c r="A6" s="412" t="s">
        <v>57</v>
      </c>
      <c r="B6" s="414" t="s">
        <v>58</v>
      </c>
      <c r="C6" s="415"/>
      <c r="D6" s="416" t="s">
        <v>59</v>
      </c>
      <c r="E6" s="415"/>
      <c r="F6" s="416" t="s">
        <v>60</v>
      </c>
      <c r="G6" s="415"/>
      <c r="H6" s="416" t="s">
        <v>61</v>
      </c>
      <c r="I6" s="415"/>
      <c r="J6" s="416" t="s">
        <v>62</v>
      </c>
      <c r="K6" s="417"/>
    </row>
    <row r="7" spans="1:11" ht="15.75" customHeight="1" thickBot="1">
      <c r="A7" s="413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299" t="s">
        <v>17</v>
      </c>
    </row>
    <row r="8" spans="1:11" ht="15.75" thickBot="1">
      <c r="A8" s="300" t="s">
        <v>63</v>
      </c>
      <c r="B8" s="282">
        <f>SUM(B9,B10,B11,B12,B13,B14,B15,B16,B17,B18,B19,B20,B21,B22,B23,B24,B25,B26,B27,B28,B29)</f>
        <v>3139</v>
      </c>
      <c r="C8" s="283">
        <f>SUM(C9,C10,C11,C12,C13,C14,C15,C16,C17,C18,C19,C20,C21,C22,C23,C24,C25,C26,C27,C28,C29)</f>
        <v>2406</v>
      </c>
      <c r="D8" s="283">
        <f>SUM(D9,D10,D11,D12,D13,D14,D15,D16,D17,D18,D19,D20,D21,D22,D23,D24,D25,D26,D27,D28,D29)</f>
        <v>1319</v>
      </c>
      <c r="E8" s="283">
        <f>SUM(E9:E29)</f>
        <v>1200</v>
      </c>
      <c r="F8" s="283">
        <f>SUM(F9,F10,F11,F12,F13,F14,F15,F16,F17,F18,F19,F20,F21,F22,F23,F24,F25,F26,F27,F28,F30)</f>
        <v>313</v>
      </c>
      <c r="G8" s="283">
        <f>SUM(G9,G10,G11,G12,G13,G14,G15,G16,G17,G18,G19,G20,G21,G22,G23,G24,G25,G26,G27,G28,G30)</f>
        <v>217</v>
      </c>
      <c r="H8" s="283">
        <f>SUM(H9,H10,H11,H12,H13,H14,H15,H16,H17,H18,H19,H20,H21,H22,H23,H24,H25,H26,H27,H28,H30)</f>
        <v>189</v>
      </c>
      <c r="I8" s="283">
        <f>SUM(I9,I10,I11,I12,I13,I14,I15,I16,I17,I18,I19,I20,I21,I22,I23,I24,I25,I26,I27,I28,I30)</f>
        <v>190</v>
      </c>
      <c r="J8" s="283">
        <f>SUM(J9:J29)</f>
        <v>1318</v>
      </c>
      <c r="K8" s="301">
        <f>SUM(K9:K29)</f>
        <v>799</v>
      </c>
    </row>
    <row r="9" spans="1:11" ht="26.25" customHeight="1">
      <c r="A9" s="306" t="s">
        <v>64</v>
      </c>
      <c r="B9" s="284">
        <v>51</v>
      </c>
      <c r="C9" s="284">
        <v>34</v>
      </c>
      <c r="D9" s="285">
        <v>5</v>
      </c>
      <c r="E9" s="286">
        <v>7</v>
      </c>
      <c r="F9" s="285">
        <v>4</v>
      </c>
      <c r="G9" s="286">
        <v>2</v>
      </c>
      <c r="H9" s="285">
        <v>1</v>
      </c>
      <c r="I9" s="286">
        <v>0</v>
      </c>
      <c r="J9" s="285">
        <f>B9-(D9+F9+H9)</f>
        <v>41</v>
      </c>
      <c r="K9" s="325">
        <f>C9-(E9+G9+I9)</f>
        <v>25</v>
      </c>
    </row>
    <row r="10" spans="1:11" ht="26.25" customHeight="1">
      <c r="A10" s="307" t="s">
        <v>65</v>
      </c>
      <c r="B10" s="284">
        <v>33</v>
      </c>
      <c r="C10" s="287">
        <v>20</v>
      </c>
      <c r="D10" s="288">
        <v>12</v>
      </c>
      <c r="E10" s="289">
        <v>14</v>
      </c>
      <c r="F10" s="288">
        <v>3</v>
      </c>
      <c r="G10" s="289">
        <v>2</v>
      </c>
      <c r="H10" s="288">
        <v>2</v>
      </c>
      <c r="I10" s="289">
        <v>0</v>
      </c>
      <c r="J10" s="285">
        <f>B10-(D10+F10+H10)</f>
        <v>16</v>
      </c>
      <c r="K10" s="313">
        <f>C10-(E10+G10+I10)</f>
        <v>4</v>
      </c>
    </row>
    <row r="11" spans="1:11" ht="15">
      <c r="A11" s="307" t="s">
        <v>66</v>
      </c>
      <c r="B11" s="287">
        <v>477</v>
      </c>
      <c r="C11" s="287">
        <v>458</v>
      </c>
      <c r="D11" s="288">
        <v>206</v>
      </c>
      <c r="E11" s="289">
        <v>281</v>
      </c>
      <c r="F11" s="288">
        <v>44</v>
      </c>
      <c r="G11" s="289">
        <v>33</v>
      </c>
      <c r="H11" s="288">
        <v>31</v>
      </c>
      <c r="I11" s="289">
        <v>35</v>
      </c>
      <c r="J11" s="285">
        <f aca="true" t="shared" si="0" ref="J11:J27">B11-(D11+F11+H11)</f>
        <v>196</v>
      </c>
      <c r="K11" s="313">
        <f aca="true" t="shared" si="1" ref="K11:K27">C11-(E11+G11+I11)</f>
        <v>109</v>
      </c>
    </row>
    <row r="12" spans="1:11" ht="36.75" customHeight="1">
      <c r="A12" s="307" t="s">
        <v>67</v>
      </c>
      <c r="B12" s="287">
        <v>50</v>
      </c>
      <c r="C12" s="287">
        <v>23</v>
      </c>
      <c r="D12" s="288">
        <v>21</v>
      </c>
      <c r="E12" s="289">
        <v>10</v>
      </c>
      <c r="F12" s="288">
        <v>6</v>
      </c>
      <c r="G12" s="289">
        <v>7</v>
      </c>
      <c r="H12" s="288">
        <v>3</v>
      </c>
      <c r="I12" s="289">
        <v>0</v>
      </c>
      <c r="J12" s="285">
        <f t="shared" si="0"/>
        <v>20</v>
      </c>
      <c r="K12" s="313">
        <f t="shared" si="1"/>
        <v>6</v>
      </c>
    </row>
    <row r="13" spans="1:11" ht="45">
      <c r="A13" s="307" t="s">
        <v>68</v>
      </c>
      <c r="B13" s="287">
        <v>8</v>
      </c>
      <c r="C13" s="287">
        <v>3</v>
      </c>
      <c r="D13" s="288">
        <v>4</v>
      </c>
      <c r="E13" s="289">
        <v>2</v>
      </c>
      <c r="F13" s="288">
        <v>0</v>
      </c>
      <c r="G13" s="289">
        <v>1</v>
      </c>
      <c r="H13" s="288">
        <v>1</v>
      </c>
      <c r="I13" s="289">
        <v>0</v>
      </c>
      <c r="J13" s="285">
        <f t="shared" si="0"/>
        <v>3</v>
      </c>
      <c r="K13" s="313">
        <f t="shared" si="1"/>
        <v>0</v>
      </c>
    </row>
    <row r="14" spans="1:11" ht="15">
      <c r="A14" s="307" t="s">
        <v>69</v>
      </c>
      <c r="B14" s="287">
        <v>485</v>
      </c>
      <c r="C14" s="287">
        <v>409</v>
      </c>
      <c r="D14" s="288">
        <v>190</v>
      </c>
      <c r="E14" s="289">
        <v>129</v>
      </c>
      <c r="F14" s="288">
        <v>51</v>
      </c>
      <c r="G14" s="289">
        <v>52</v>
      </c>
      <c r="H14" s="288">
        <v>32</v>
      </c>
      <c r="I14" s="289">
        <v>30</v>
      </c>
      <c r="J14" s="285">
        <f t="shared" si="0"/>
        <v>212</v>
      </c>
      <c r="K14" s="313">
        <f t="shared" si="1"/>
        <v>198</v>
      </c>
    </row>
    <row r="15" spans="1:11" ht="47.25" customHeight="1">
      <c r="A15" s="307" t="s">
        <v>70</v>
      </c>
      <c r="B15" s="287">
        <v>923</v>
      </c>
      <c r="C15" s="287">
        <v>779</v>
      </c>
      <c r="D15" s="288">
        <v>393</v>
      </c>
      <c r="E15" s="289">
        <v>396</v>
      </c>
      <c r="F15" s="288">
        <v>85</v>
      </c>
      <c r="G15" s="289">
        <v>49</v>
      </c>
      <c r="H15" s="288">
        <v>55</v>
      </c>
      <c r="I15" s="289">
        <v>62</v>
      </c>
      <c r="J15" s="285">
        <f t="shared" si="0"/>
        <v>390</v>
      </c>
      <c r="K15" s="313">
        <f t="shared" si="1"/>
        <v>272</v>
      </c>
    </row>
    <row r="16" spans="1:11" ht="22.5">
      <c r="A16" s="307" t="s">
        <v>71</v>
      </c>
      <c r="B16" s="287">
        <v>228</v>
      </c>
      <c r="C16" s="287">
        <v>102</v>
      </c>
      <c r="D16" s="288">
        <v>83</v>
      </c>
      <c r="E16" s="289">
        <v>46</v>
      </c>
      <c r="F16" s="288">
        <v>8</v>
      </c>
      <c r="G16" s="289">
        <v>10</v>
      </c>
      <c r="H16" s="288">
        <v>11</v>
      </c>
      <c r="I16" s="289">
        <v>7</v>
      </c>
      <c r="J16" s="285">
        <f t="shared" si="0"/>
        <v>126</v>
      </c>
      <c r="K16" s="313">
        <f t="shared" si="1"/>
        <v>39</v>
      </c>
    </row>
    <row r="17" spans="1:11" ht="26.25" customHeight="1">
      <c r="A17" s="307" t="s">
        <v>72</v>
      </c>
      <c r="B17" s="287">
        <v>128</v>
      </c>
      <c r="C17" s="287">
        <v>77</v>
      </c>
      <c r="D17" s="288">
        <v>56</v>
      </c>
      <c r="E17" s="289">
        <v>48</v>
      </c>
      <c r="F17" s="288">
        <v>13</v>
      </c>
      <c r="G17" s="289">
        <v>9</v>
      </c>
      <c r="H17" s="288">
        <v>7</v>
      </c>
      <c r="I17" s="289">
        <v>3</v>
      </c>
      <c r="J17" s="285">
        <f t="shared" si="0"/>
        <v>52</v>
      </c>
      <c r="K17" s="313">
        <f t="shared" si="1"/>
        <v>17</v>
      </c>
    </row>
    <row r="18" spans="1:11" ht="15">
      <c r="A18" s="307" t="s">
        <v>73</v>
      </c>
      <c r="B18" s="287">
        <v>99</v>
      </c>
      <c r="C18" s="287">
        <v>65</v>
      </c>
      <c r="D18" s="288">
        <v>64</v>
      </c>
      <c r="E18" s="289">
        <v>48</v>
      </c>
      <c r="F18" s="288">
        <v>18</v>
      </c>
      <c r="G18" s="289">
        <v>7</v>
      </c>
      <c r="H18" s="288">
        <v>3</v>
      </c>
      <c r="I18" s="289">
        <v>6</v>
      </c>
      <c r="J18" s="285">
        <f t="shared" si="0"/>
        <v>14</v>
      </c>
      <c r="K18" s="313">
        <f t="shared" si="1"/>
        <v>4</v>
      </c>
    </row>
    <row r="19" spans="1:11" ht="25.5" customHeight="1">
      <c r="A19" s="307" t="s">
        <v>74</v>
      </c>
      <c r="B19" s="287">
        <v>58</v>
      </c>
      <c r="C19" s="287">
        <v>29</v>
      </c>
      <c r="D19" s="288">
        <v>23</v>
      </c>
      <c r="E19" s="289">
        <v>12</v>
      </c>
      <c r="F19" s="288">
        <v>11</v>
      </c>
      <c r="G19" s="289">
        <v>2</v>
      </c>
      <c r="H19" s="288">
        <v>3</v>
      </c>
      <c r="I19" s="289">
        <v>3</v>
      </c>
      <c r="J19" s="285">
        <f t="shared" si="0"/>
        <v>21</v>
      </c>
      <c r="K19" s="313">
        <f t="shared" si="1"/>
        <v>12</v>
      </c>
    </row>
    <row r="20" spans="1:11" ht="22.5">
      <c r="A20" s="307" t="s">
        <v>75</v>
      </c>
      <c r="B20" s="287">
        <v>54</v>
      </c>
      <c r="C20" s="287">
        <v>41</v>
      </c>
      <c r="D20" s="288">
        <v>27</v>
      </c>
      <c r="E20" s="289">
        <v>29</v>
      </c>
      <c r="F20" s="288">
        <v>7</v>
      </c>
      <c r="G20" s="289">
        <v>3</v>
      </c>
      <c r="H20" s="288">
        <v>2</v>
      </c>
      <c r="I20" s="289">
        <v>2</v>
      </c>
      <c r="J20" s="285">
        <f t="shared" si="0"/>
        <v>18</v>
      </c>
      <c r="K20" s="313">
        <f t="shared" si="1"/>
        <v>7</v>
      </c>
    </row>
    <row r="21" spans="1:11" ht="26.25" customHeight="1">
      <c r="A21" s="307" t="s">
        <v>76</v>
      </c>
      <c r="B21" s="287">
        <v>245</v>
      </c>
      <c r="C21" s="287">
        <v>134</v>
      </c>
      <c r="D21" s="288">
        <v>107</v>
      </c>
      <c r="E21" s="289">
        <v>62</v>
      </c>
      <c r="F21" s="288">
        <v>37</v>
      </c>
      <c r="G21" s="289">
        <v>15</v>
      </c>
      <c r="H21" s="288">
        <v>15</v>
      </c>
      <c r="I21" s="289">
        <v>16</v>
      </c>
      <c r="J21" s="285">
        <f t="shared" si="0"/>
        <v>86</v>
      </c>
      <c r="K21" s="313">
        <f t="shared" si="1"/>
        <v>41</v>
      </c>
    </row>
    <row r="22" spans="1:11" ht="25.5" customHeight="1">
      <c r="A22" s="307" t="s">
        <v>77</v>
      </c>
      <c r="B22" s="287">
        <v>152</v>
      </c>
      <c r="C22" s="287">
        <v>61</v>
      </c>
      <c r="D22" s="288">
        <v>74</v>
      </c>
      <c r="E22" s="289">
        <v>26</v>
      </c>
      <c r="F22" s="288">
        <v>12</v>
      </c>
      <c r="G22" s="289">
        <v>3</v>
      </c>
      <c r="H22" s="288">
        <v>11</v>
      </c>
      <c r="I22" s="289">
        <v>9</v>
      </c>
      <c r="J22" s="285">
        <f t="shared" si="0"/>
        <v>55</v>
      </c>
      <c r="K22" s="313">
        <f t="shared" si="1"/>
        <v>23</v>
      </c>
    </row>
    <row r="23" spans="1:11" ht="33.75">
      <c r="A23" s="307" t="s">
        <v>78</v>
      </c>
      <c r="B23" s="287">
        <v>2</v>
      </c>
      <c r="C23" s="287">
        <v>2</v>
      </c>
      <c r="D23" s="288">
        <v>0</v>
      </c>
      <c r="E23" s="288">
        <v>1</v>
      </c>
      <c r="F23" s="288">
        <v>0</v>
      </c>
      <c r="G23" s="288">
        <v>0</v>
      </c>
      <c r="H23" s="289">
        <v>0</v>
      </c>
      <c r="I23" s="289">
        <v>0</v>
      </c>
      <c r="J23" s="285">
        <f t="shared" si="0"/>
        <v>2</v>
      </c>
      <c r="K23" s="313">
        <f t="shared" si="1"/>
        <v>1</v>
      </c>
    </row>
    <row r="24" spans="1:11" ht="15">
      <c r="A24" s="307" t="s">
        <v>79</v>
      </c>
      <c r="B24" s="287">
        <v>48</v>
      </c>
      <c r="C24" s="287">
        <v>56</v>
      </c>
      <c r="D24" s="288">
        <v>15</v>
      </c>
      <c r="E24" s="289">
        <v>31</v>
      </c>
      <c r="F24" s="288">
        <v>4</v>
      </c>
      <c r="G24" s="289">
        <v>9</v>
      </c>
      <c r="H24" s="288">
        <v>5</v>
      </c>
      <c r="I24" s="289">
        <v>4</v>
      </c>
      <c r="J24" s="285">
        <f t="shared" si="0"/>
        <v>24</v>
      </c>
      <c r="K24" s="313">
        <f t="shared" si="1"/>
        <v>12</v>
      </c>
    </row>
    <row r="25" spans="1:11" ht="25.5" customHeight="1">
      <c r="A25" s="307" t="s">
        <v>80</v>
      </c>
      <c r="B25" s="287">
        <v>71</v>
      </c>
      <c r="C25" s="287">
        <v>76</v>
      </c>
      <c r="D25" s="288">
        <v>26</v>
      </c>
      <c r="E25" s="289">
        <v>36</v>
      </c>
      <c r="F25" s="288">
        <v>4</v>
      </c>
      <c r="G25" s="289">
        <v>9</v>
      </c>
      <c r="H25" s="288">
        <v>7</v>
      </c>
      <c r="I25" s="289">
        <v>9</v>
      </c>
      <c r="J25" s="285">
        <f t="shared" si="0"/>
        <v>34</v>
      </c>
      <c r="K25" s="313">
        <f t="shared" si="1"/>
        <v>22</v>
      </c>
    </row>
    <row r="26" spans="1:11" ht="29.25" customHeight="1">
      <c r="A26" s="307" t="s">
        <v>81</v>
      </c>
      <c r="B26" s="287">
        <v>16</v>
      </c>
      <c r="C26" s="287">
        <v>14</v>
      </c>
      <c r="D26" s="288">
        <v>7</v>
      </c>
      <c r="E26" s="289">
        <v>9</v>
      </c>
      <c r="F26" s="288">
        <v>4</v>
      </c>
      <c r="G26" s="289">
        <v>0</v>
      </c>
      <c r="H26" s="289">
        <v>0</v>
      </c>
      <c r="I26" s="289">
        <v>3</v>
      </c>
      <c r="J26" s="285">
        <f t="shared" si="0"/>
        <v>5</v>
      </c>
      <c r="K26" s="313">
        <f t="shared" si="1"/>
        <v>2</v>
      </c>
    </row>
    <row r="27" spans="1:11" ht="22.5">
      <c r="A27" s="307" t="s">
        <v>82</v>
      </c>
      <c r="B27" s="287">
        <v>11</v>
      </c>
      <c r="C27" s="287">
        <v>22</v>
      </c>
      <c r="D27" s="288">
        <v>6</v>
      </c>
      <c r="E27" s="289">
        <v>12</v>
      </c>
      <c r="F27" s="288">
        <v>2</v>
      </c>
      <c r="G27" s="289">
        <v>4</v>
      </c>
      <c r="H27" s="288">
        <v>0</v>
      </c>
      <c r="I27" s="289">
        <v>1</v>
      </c>
      <c r="J27" s="285">
        <f t="shared" si="0"/>
        <v>3</v>
      </c>
      <c r="K27" s="313">
        <f t="shared" si="1"/>
        <v>5</v>
      </c>
    </row>
    <row r="28" spans="1:11" ht="92.25" customHeight="1">
      <c r="A28" s="307" t="s">
        <v>83</v>
      </c>
      <c r="B28" s="287">
        <v>0</v>
      </c>
      <c r="C28" s="287">
        <v>0</v>
      </c>
      <c r="D28" s="289">
        <v>0</v>
      </c>
      <c r="E28" s="289">
        <v>0</v>
      </c>
      <c r="F28" s="289">
        <v>0</v>
      </c>
      <c r="G28" s="289">
        <v>0</v>
      </c>
      <c r="H28" s="289">
        <v>0</v>
      </c>
      <c r="I28" s="289">
        <v>0</v>
      </c>
      <c r="J28" s="285">
        <f>B28-(D28+F28+H28)</f>
        <v>0</v>
      </c>
      <c r="K28" s="313">
        <f>C28-(E28+G28+I28)</f>
        <v>0</v>
      </c>
    </row>
    <row r="29" spans="1:11" ht="45.75" thickBot="1">
      <c r="A29" s="308" t="s">
        <v>84</v>
      </c>
      <c r="B29" s="302">
        <v>0</v>
      </c>
      <c r="C29" s="302">
        <v>1</v>
      </c>
      <c r="D29" s="303">
        <v>0</v>
      </c>
      <c r="E29" s="303">
        <v>1</v>
      </c>
      <c r="F29" s="303">
        <v>0</v>
      </c>
      <c r="G29" s="303">
        <v>0</v>
      </c>
      <c r="H29" s="303">
        <v>0</v>
      </c>
      <c r="I29" s="304">
        <v>0</v>
      </c>
      <c r="J29" s="297">
        <v>0</v>
      </c>
      <c r="K29" s="305">
        <v>0</v>
      </c>
    </row>
    <row r="30" spans="1:11" ht="15.75" thickTop="1">
      <c r="A30" s="292" t="s">
        <v>18</v>
      </c>
      <c r="B30" s="293"/>
      <c r="C30" s="294"/>
      <c r="D30" s="295"/>
      <c r="E30" s="295"/>
      <c r="F30" s="295"/>
      <c r="G30" s="295"/>
      <c r="H30" s="295"/>
      <c r="I30" s="295"/>
      <c r="J30" s="295"/>
      <c r="K30" s="295"/>
    </row>
    <row r="31" spans="6:9" ht="15" customHeight="1">
      <c r="F31" s="296"/>
      <c r="G31" s="296"/>
      <c r="H31" s="296"/>
      <c r="I31" s="296"/>
    </row>
    <row r="32" spans="1:9" ht="15">
      <c r="A32" s="292"/>
      <c r="B32" s="293"/>
      <c r="C32" s="293"/>
      <c r="F32" s="296"/>
      <c r="G32" s="296"/>
      <c r="H32" s="296"/>
      <c r="I32" s="296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4">
      <selection activeCell="J23" sqref="J2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69" t="s">
        <v>418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2:11" ht="15.75">
      <c r="B3" s="51"/>
      <c r="C3" s="52"/>
      <c r="D3" s="52"/>
      <c r="E3" s="52"/>
      <c r="F3" s="52"/>
      <c r="G3" s="52"/>
      <c r="H3" s="52"/>
      <c r="I3" s="52"/>
      <c r="J3" s="52"/>
      <c r="K3" s="52"/>
    </row>
    <row r="4" spans="1:11" ht="15.75" customHeight="1">
      <c r="A4" s="392" t="s">
        <v>85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2:11" ht="16.5" customHeight="1" thickBot="1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 customHeight="1" thickBot="1">
      <c r="A6" s="419" t="s">
        <v>86</v>
      </c>
      <c r="B6" s="421" t="s">
        <v>58</v>
      </c>
      <c r="C6" s="422"/>
      <c r="D6" s="423" t="s">
        <v>59</v>
      </c>
      <c r="E6" s="422"/>
      <c r="F6" s="423" t="s">
        <v>60</v>
      </c>
      <c r="G6" s="422"/>
      <c r="H6" s="423" t="s">
        <v>61</v>
      </c>
      <c r="I6" s="422"/>
      <c r="J6" s="423" t="s">
        <v>62</v>
      </c>
      <c r="K6" s="424"/>
    </row>
    <row r="7" spans="1:11" ht="15.75" customHeight="1" thickBot="1">
      <c r="A7" s="420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46" t="s">
        <v>17</v>
      </c>
    </row>
    <row r="8" spans="1:11" ht="15.75" thickBot="1">
      <c r="A8" s="53" t="s">
        <v>63</v>
      </c>
      <c r="B8" s="114">
        <f>SUM(B9,B10,B11,B12,B13,B14,B15,B16,B17,B18,B19,B20,B21,B22,B23,B24,B25,B26,B27,B28,B29)</f>
        <v>4836</v>
      </c>
      <c r="C8" s="114">
        <f>SUM(C9,C10,C11,C12,C13,C14,C15,C16,C17,C18,C19,C20,C21,C22,C23,C24,C25,C26,C27,C28,C29)</f>
        <v>3468</v>
      </c>
      <c r="D8" s="54">
        <f aca="true" t="shared" si="0" ref="D8:I8">SUM(D9,D10,D11,D12,D13,D14,D15,D16,D17,D18,D19,D20,D21,D22,D23,D24,D25,D26,D27,D28,D29)</f>
        <v>2059</v>
      </c>
      <c r="E8" s="54">
        <f t="shared" si="0"/>
        <v>1786</v>
      </c>
      <c r="F8" s="54">
        <f t="shared" si="0"/>
        <v>513</v>
      </c>
      <c r="G8" s="54">
        <f t="shared" si="0"/>
        <v>258</v>
      </c>
      <c r="H8" s="54">
        <f t="shared" si="0"/>
        <v>190</v>
      </c>
      <c r="I8" s="54">
        <f t="shared" si="0"/>
        <v>81</v>
      </c>
      <c r="J8" s="347">
        <f>SUM(J9,J10,J11,J12,J13,J14,J15,J16,J17,J18,J19,J20,J21,J22,J23,J24,J25,J26,J27,J28,J29)</f>
        <v>2074</v>
      </c>
      <c r="K8" s="346">
        <f>SUM(K9,K10,K11,K12,K13,K14,K15,K16,K17,K18,K19,K20,K21,K22,K23,K24,K25,K26,K27,K28,K29)</f>
        <v>1343</v>
      </c>
    </row>
    <row r="9" spans="1:11" ht="29.25" customHeight="1">
      <c r="A9" s="55" t="s">
        <v>64</v>
      </c>
      <c r="B9" s="309">
        <v>23</v>
      </c>
      <c r="C9" s="309">
        <v>12</v>
      </c>
      <c r="D9" s="310">
        <v>2</v>
      </c>
      <c r="E9" s="311">
        <v>2</v>
      </c>
      <c r="F9" s="310">
        <v>0</v>
      </c>
      <c r="G9" s="311">
        <v>0</v>
      </c>
      <c r="H9" s="310">
        <v>2</v>
      </c>
      <c r="I9" s="311">
        <v>2</v>
      </c>
      <c r="J9" s="288">
        <f>B9-(D9+F9+H9)</f>
        <v>19</v>
      </c>
      <c r="K9" s="325">
        <f>C9-(E9+G9+I9)</f>
        <v>8</v>
      </c>
    </row>
    <row r="10" spans="1:11" ht="23.25">
      <c r="A10" s="48" t="s">
        <v>65</v>
      </c>
      <c r="B10" s="287">
        <v>10</v>
      </c>
      <c r="C10" s="287">
        <v>6</v>
      </c>
      <c r="D10" s="288">
        <v>3</v>
      </c>
      <c r="E10" s="289">
        <v>2</v>
      </c>
      <c r="F10" s="288">
        <v>0</v>
      </c>
      <c r="G10" s="289">
        <v>0</v>
      </c>
      <c r="H10" s="288">
        <v>2</v>
      </c>
      <c r="I10" s="289">
        <v>0</v>
      </c>
      <c r="J10" s="288">
        <f>B10-(D10+F10+H10)</f>
        <v>5</v>
      </c>
      <c r="K10" s="313">
        <f>C10-(E10+G10+I10)</f>
        <v>4</v>
      </c>
    </row>
    <row r="11" spans="1:11" ht="15">
      <c r="A11" s="48" t="s">
        <v>66</v>
      </c>
      <c r="B11" s="287">
        <v>589</v>
      </c>
      <c r="C11" s="287">
        <v>357</v>
      </c>
      <c r="D11" s="288">
        <v>259</v>
      </c>
      <c r="E11" s="289">
        <v>163</v>
      </c>
      <c r="F11" s="288">
        <v>47</v>
      </c>
      <c r="G11" s="289">
        <v>32</v>
      </c>
      <c r="H11" s="288">
        <v>21</v>
      </c>
      <c r="I11" s="289">
        <v>7</v>
      </c>
      <c r="J11" s="288">
        <f aca="true" t="shared" si="1" ref="J11:J27">B11-(D11+F11+H11)</f>
        <v>262</v>
      </c>
      <c r="K11" s="313">
        <f aca="true" t="shared" si="2" ref="K11:K27">C11-(E11+G11+I11)</f>
        <v>155</v>
      </c>
    </row>
    <row r="12" spans="1:11" ht="36.75" customHeight="1">
      <c r="A12" s="48" t="s">
        <v>67</v>
      </c>
      <c r="B12" s="287">
        <v>4</v>
      </c>
      <c r="C12" s="287">
        <v>1</v>
      </c>
      <c r="D12" s="288">
        <v>2</v>
      </c>
      <c r="E12" s="289">
        <v>1</v>
      </c>
      <c r="F12" s="288">
        <v>0</v>
      </c>
      <c r="G12" s="289">
        <v>0</v>
      </c>
      <c r="H12" s="288">
        <v>0</v>
      </c>
      <c r="I12" s="289">
        <v>0</v>
      </c>
      <c r="J12" s="288">
        <f t="shared" si="1"/>
        <v>2</v>
      </c>
      <c r="K12" s="313">
        <f t="shared" si="2"/>
        <v>0</v>
      </c>
    </row>
    <row r="13" spans="1:11" ht="38.25" customHeight="1">
      <c r="A13" s="48" t="s">
        <v>68</v>
      </c>
      <c r="B13" s="287">
        <v>7</v>
      </c>
      <c r="C13" s="287">
        <v>2</v>
      </c>
      <c r="D13" s="288">
        <v>3</v>
      </c>
      <c r="E13" s="289">
        <v>1</v>
      </c>
      <c r="F13" s="288">
        <v>0</v>
      </c>
      <c r="G13" s="289">
        <v>0</v>
      </c>
      <c r="H13" s="289">
        <v>1</v>
      </c>
      <c r="I13" s="289">
        <v>1</v>
      </c>
      <c r="J13" s="288">
        <f t="shared" si="1"/>
        <v>3</v>
      </c>
      <c r="K13" s="313">
        <f t="shared" si="2"/>
        <v>0</v>
      </c>
    </row>
    <row r="14" spans="1:11" ht="15">
      <c r="A14" s="48" t="s">
        <v>69</v>
      </c>
      <c r="B14" s="287">
        <v>903</v>
      </c>
      <c r="C14" s="287">
        <v>459</v>
      </c>
      <c r="D14" s="288">
        <v>348</v>
      </c>
      <c r="E14" s="289">
        <v>274</v>
      </c>
      <c r="F14" s="288">
        <v>62</v>
      </c>
      <c r="G14" s="289">
        <v>34</v>
      </c>
      <c r="H14" s="288">
        <v>48</v>
      </c>
      <c r="I14" s="289">
        <v>19</v>
      </c>
      <c r="J14" s="288">
        <f t="shared" si="1"/>
        <v>445</v>
      </c>
      <c r="K14" s="313">
        <f t="shared" si="2"/>
        <v>132</v>
      </c>
    </row>
    <row r="15" spans="1:11" ht="47.25" customHeight="1">
      <c r="A15" s="48" t="s">
        <v>70</v>
      </c>
      <c r="B15" s="287">
        <v>1680</v>
      </c>
      <c r="C15" s="287">
        <v>1886</v>
      </c>
      <c r="D15" s="288">
        <v>575</v>
      </c>
      <c r="E15" s="289">
        <v>997</v>
      </c>
      <c r="F15" s="288">
        <v>190</v>
      </c>
      <c r="G15" s="289">
        <v>107</v>
      </c>
      <c r="H15" s="288">
        <v>54</v>
      </c>
      <c r="I15" s="289">
        <v>32</v>
      </c>
      <c r="J15" s="288">
        <f t="shared" si="1"/>
        <v>861</v>
      </c>
      <c r="K15" s="313">
        <f t="shared" si="2"/>
        <v>750</v>
      </c>
    </row>
    <row r="16" spans="1:11" ht="19.5" customHeight="1">
      <c r="A16" s="48" t="s">
        <v>71</v>
      </c>
      <c r="B16" s="287">
        <v>662</v>
      </c>
      <c r="C16" s="287">
        <v>185</v>
      </c>
      <c r="D16" s="288">
        <v>528</v>
      </c>
      <c r="E16" s="289">
        <v>127</v>
      </c>
      <c r="F16" s="288">
        <v>15</v>
      </c>
      <c r="G16" s="289">
        <v>5</v>
      </c>
      <c r="H16" s="288">
        <v>10</v>
      </c>
      <c r="I16" s="289">
        <v>1</v>
      </c>
      <c r="J16" s="288">
        <f t="shared" si="1"/>
        <v>109</v>
      </c>
      <c r="K16" s="313">
        <f t="shared" si="2"/>
        <v>52</v>
      </c>
    </row>
    <row r="17" spans="1:11" ht="26.25" customHeight="1">
      <c r="A17" s="48" t="s">
        <v>72</v>
      </c>
      <c r="B17" s="284">
        <v>340</v>
      </c>
      <c r="C17" s="287">
        <v>140</v>
      </c>
      <c r="D17" s="288">
        <v>121</v>
      </c>
      <c r="E17" s="289">
        <v>37</v>
      </c>
      <c r="F17" s="288">
        <v>85</v>
      </c>
      <c r="G17" s="289">
        <v>30</v>
      </c>
      <c r="H17" s="288">
        <v>9</v>
      </c>
      <c r="I17" s="289">
        <v>5</v>
      </c>
      <c r="J17" s="288">
        <f t="shared" si="1"/>
        <v>125</v>
      </c>
      <c r="K17" s="313">
        <f t="shared" si="2"/>
        <v>68</v>
      </c>
    </row>
    <row r="18" spans="1:11" ht="15">
      <c r="A18" s="48" t="s">
        <v>73</v>
      </c>
      <c r="B18" s="287">
        <v>72</v>
      </c>
      <c r="C18" s="287">
        <v>37</v>
      </c>
      <c r="D18" s="288">
        <v>44</v>
      </c>
      <c r="E18" s="289">
        <v>18</v>
      </c>
      <c r="F18" s="288">
        <v>10</v>
      </c>
      <c r="G18" s="289">
        <v>7</v>
      </c>
      <c r="H18" s="288">
        <v>3</v>
      </c>
      <c r="I18" s="289">
        <v>2</v>
      </c>
      <c r="J18" s="288">
        <f t="shared" si="1"/>
        <v>15</v>
      </c>
      <c r="K18" s="313">
        <f t="shared" si="2"/>
        <v>10</v>
      </c>
    </row>
    <row r="19" spans="1:11" ht="27.75" customHeight="1">
      <c r="A19" s="48" t="s">
        <v>74</v>
      </c>
      <c r="B19" s="287">
        <v>40</v>
      </c>
      <c r="C19" s="287">
        <v>53</v>
      </c>
      <c r="D19" s="288">
        <v>16</v>
      </c>
      <c r="E19" s="289">
        <v>20</v>
      </c>
      <c r="F19" s="288">
        <v>2</v>
      </c>
      <c r="G19" s="289">
        <v>1</v>
      </c>
      <c r="H19" s="288">
        <v>2</v>
      </c>
      <c r="I19" s="289">
        <v>2</v>
      </c>
      <c r="J19" s="288">
        <f t="shared" si="1"/>
        <v>20</v>
      </c>
      <c r="K19" s="313">
        <f t="shared" si="2"/>
        <v>30</v>
      </c>
    </row>
    <row r="20" spans="1:11" ht="25.5" customHeight="1">
      <c r="A20" s="48" t="s">
        <v>75</v>
      </c>
      <c r="B20" s="287">
        <v>82</v>
      </c>
      <c r="C20" s="287">
        <v>36</v>
      </c>
      <c r="D20" s="288">
        <v>26</v>
      </c>
      <c r="E20" s="289">
        <v>15</v>
      </c>
      <c r="F20" s="288">
        <v>17</v>
      </c>
      <c r="G20" s="289">
        <v>5</v>
      </c>
      <c r="H20" s="288">
        <v>4</v>
      </c>
      <c r="I20" s="289">
        <v>1</v>
      </c>
      <c r="J20" s="288">
        <f t="shared" si="1"/>
        <v>35</v>
      </c>
      <c r="K20" s="313">
        <f t="shared" si="2"/>
        <v>15</v>
      </c>
    </row>
    <row r="21" spans="1:11" ht="26.25" customHeight="1">
      <c r="A21" s="48" t="s">
        <v>76</v>
      </c>
      <c r="B21" s="287">
        <v>141</v>
      </c>
      <c r="C21" s="287">
        <v>154</v>
      </c>
      <c r="D21" s="288">
        <v>47</v>
      </c>
      <c r="E21" s="289">
        <v>86</v>
      </c>
      <c r="F21" s="288">
        <v>22</v>
      </c>
      <c r="G21" s="289">
        <v>9</v>
      </c>
      <c r="H21" s="288">
        <v>11</v>
      </c>
      <c r="I21" s="289">
        <v>4</v>
      </c>
      <c r="J21" s="288">
        <f t="shared" si="1"/>
        <v>61</v>
      </c>
      <c r="K21" s="313">
        <f t="shared" si="2"/>
        <v>55</v>
      </c>
    </row>
    <row r="22" spans="1:11" ht="28.5" customHeight="1">
      <c r="A22" s="48" t="s">
        <v>77</v>
      </c>
      <c r="B22" s="287">
        <v>97</v>
      </c>
      <c r="C22" s="287">
        <v>45</v>
      </c>
      <c r="D22" s="288">
        <v>32</v>
      </c>
      <c r="E22" s="289">
        <v>11</v>
      </c>
      <c r="F22" s="288">
        <v>21</v>
      </c>
      <c r="G22" s="289">
        <v>6</v>
      </c>
      <c r="H22" s="288">
        <v>5</v>
      </c>
      <c r="I22" s="289">
        <v>1</v>
      </c>
      <c r="J22" s="288">
        <f t="shared" si="1"/>
        <v>39</v>
      </c>
      <c r="K22" s="313">
        <f t="shared" si="2"/>
        <v>27</v>
      </c>
    </row>
    <row r="23" spans="1:11" ht="34.5">
      <c r="A23" s="48" t="s">
        <v>78</v>
      </c>
      <c r="B23" s="287">
        <v>0</v>
      </c>
      <c r="C23" s="287">
        <v>3</v>
      </c>
      <c r="D23" s="288">
        <v>0</v>
      </c>
      <c r="E23" s="288">
        <v>3</v>
      </c>
      <c r="F23" s="288">
        <v>0</v>
      </c>
      <c r="G23" s="288">
        <v>0</v>
      </c>
      <c r="H23" s="288">
        <v>0</v>
      </c>
      <c r="I23" s="288">
        <v>0</v>
      </c>
      <c r="J23" s="288">
        <f t="shared" si="1"/>
        <v>0</v>
      </c>
      <c r="K23" s="313">
        <f t="shared" si="2"/>
        <v>0</v>
      </c>
    </row>
    <row r="24" spans="1:11" ht="15">
      <c r="A24" s="48" t="s">
        <v>79</v>
      </c>
      <c r="B24" s="287">
        <v>64</v>
      </c>
      <c r="C24" s="287">
        <v>27</v>
      </c>
      <c r="D24" s="288">
        <v>17</v>
      </c>
      <c r="E24" s="289">
        <v>3</v>
      </c>
      <c r="F24" s="288">
        <v>6</v>
      </c>
      <c r="G24" s="289">
        <v>3</v>
      </c>
      <c r="H24" s="288">
        <v>9</v>
      </c>
      <c r="I24" s="289">
        <v>1</v>
      </c>
      <c r="J24" s="288">
        <f t="shared" si="1"/>
        <v>32</v>
      </c>
      <c r="K24" s="313">
        <f t="shared" si="2"/>
        <v>20</v>
      </c>
    </row>
    <row r="25" spans="1:11" ht="25.5" customHeight="1">
      <c r="A25" s="48" t="s">
        <v>80</v>
      </c>
      <c r="B25" s="287">
        <v>12</v>
      </c>
      <c r="C25" s="287">
        <v>7</v>
      </c>
      <c r="D25" s="288">
        <v>6</v>
      </c>
      <c r="E25" s="289">
        <v>0</v>
      </c>
      <c r="F25" s="288">
        <v>4</v>
      </c>
      <c r="G25" s="289">
        <v>3</v>
      </c>
      <c r="H25" s="288">
        <v>0</v>
      </c>
      <c r="I25" s="289">
        <v>2</v>
      </c>
      <c r="J25" s="288">
        <f t="shared" si="1"/>
        <v>2</v>
      </c>
      <c r="K25" s="313">
        <f t="shared" si="2"/>
        <v>2</v>
      </c>
    </row>
    <row r="26" spans="1:11" ht="30.75" customHeight="1">
      <c r="A26" s="48" t="s">
        <v>81</v>
      </c>
      <c r="B26" s="287">
        <v>30</v>
      </c>
      <c r="C26" s="287">
        <v>24</v>
      </c>
      <c r="D26" s="288">
        <v>12</v>
      </c>
      <c r="E26" s="289">
        <v>11</v>
      </c>
      <c r="F26" s="288">
        <v>4</v>
      </c>
      <c r="G26" s="289">
        <v>5</v>
      </c>
      <c r="H26" s="289">
        <v>3</v>
      </c>
      <c r="I26" s="289">
        <v>0</v>
      </c>
      <c r="J26" s="288">
        <f t="shared" si="1"/>
        <v>11</v>
      </c>
      <c r="K26" s="313">
        <f t="shared" si="2"/>
        <v>8</v>
      </c>
    </row>
    <row r="27" spans="1:11" ht="21" customHeight="1">
      <c r="A27" s="48" t="s">
        <v>82</v>
      </c>
      <c r="B27" s="287">
        <v>80</v>
      </c>
      <c r="C27" s="287">
        <v>34</v>
      </c>
      <c r="D27" s="288">
        <v>18</v>
      </c>
      <c r="E27" s="289">
        <v>15</v>
      </c>
      <c r="F27" s="288">
        <v>28</v>
      </c>
      <c r="G27" s="289">
        <v>11</v>
      </c>
      <c r="H27" s="288">
        <v>6</v>
      </c>
      <c r="I27" s="289">
        <v>1</v>
      </c>
      <c r="J27" s="288">
        <f t="shared" si="1"/>
        <v>28</v>
      </c>
      <c r="K27" s="313">
        <f t="shared" si="2"/>
        <v>7</v>
      </c>
    </row>
    <row r="28" spans="1:11" ht="79.5" customHeight="1">
      <c r="A28" s="48" t="s">
        <v>83</v>
      </c>
      <c r="B28" s="284">
        <v>0</v>
      </c>
      <c r="C28" s="287">
        <v>0</v>
      </c>
      <c r="D28" s="289">
        <v>0</v>
      </c>
      <c r="E28" s="289">
        <v>0</v>
      </c>
      <c r="F28" s="289">
        <v>0</v>
      </c>
      <c r="G28" s="289">
        <v>0</v>
      </c>
      <c r="H28" s="289">
        <v>0</v>
      </c>
      <c r="I28" s="289">
        <v>0</v>
      </c>
      <c r="J28" s="312">
        <f>B28-(D28+F28+H28)</f>
        <v>0</v>
      </c>
      <c r="K28" s="313">
        <f>C28-(E28+G28+I28)</f>
        <v>0</v>
      </c>
    </row>
    <row r="29" spans="1:11" ht="36" customHeight="1" thickBot="1">
      <c r="A29" s="49" t="s">
        <v>84</v>
      </c>
      <c r="B29" s="284">
        <v>0</v>
      </c>
      <c r="C29" s="290">
        <v>0</v>
      </c>
      <c r="D29" s="291">
        <v>0</v>
      </c>
      <c r="E29" s="291">
        <v>0</v>
      </c>
      <c r="F29" s="291">
        <v>0</v>
      </c>
      <c r="G29" s="291">
        <v>0</v>
      </c>
      <c r="H29" s="291">
        <v>0</v>
      </c>
      <c r="I29" s="291">
        <v>0</v>
      </c>
      <c r="J29" s="314">
        <v>0</v>
      </c>
      <c r="K29" s="315">
        <v>0</v>
      </c>
    </row>
    <row r="30" spans="1:11" ht="15">
      <c r="A30" s="418" t="s">
        <v>18</v>
      </c>
      <c r="B30" s="418"/>
      <c r="C30" s="418"/>
      <c r="D30" s="50"/>
      <c r="E30" s="50"/>
      <c r="F30" s="50"/>
      <c r="G30" s="50"/>
      <c r="H30" s="50"/>
      <c r="I30" s="50"/>
      <c r="J30" s="50"/>
      <c r="K30" s="50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N22" sqref="N22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6.28125" style="0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customWidth="1"/>
    <col min="10" max="10" width="7.7109375" style="0" customWidth="1"/>
    <col min="57" max="57" width="21.00390625" style="0" customWidth="1"/>
    <col min="58" max="58" width="7.00390625" style="0" bestFit="1" customWidth="1"/>
    <col min="59" max="59" width="8.140625" style="0" customWidth="1"/>
    <col min="60" max="60" width="7.00390625" style="0" bestFit="1" customWidth="1"/>
    <col min="61" max="61" width="8.57421875" style="0" customWidth="1"/>
    <col min="62" max="62" width="7.00390625" style="0" bestFit="1" customWidth="1"/>
    <col min="63" max="63" width="8.140625" style="0" customWidth="1"/>
    <col min="64" max="64" width="7.7109375" style="0" bestFit="1" customWidth="1"/>
    <col min="65" max="65" width="8.140625" style="0" bestFit="1" customWidth="1"/>
    <col min="66" max="66" width="7.7109375" style="0" bestFit="1" customWidth="1"/>
    <col min="67" max="67" width="17.8515625" style="0" bestFit="1" customWidth="1"/>
  </cols>
  <sheetData>
    <row r="2" spans="1:10" ht="15.75" customHeight="1" thickBot="1">
      <c r="A2" s="426" t="s">
        <v>418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425" t="s">
        <v>371</v>
      </c>
      <c r="B4" s="425"/>
      <c r="C4" s="425"/>
      <c r="D4" s="425"/>
      <c r="E4" s="425"/>
      <c r="F4" s="425"/>
      <c r="G4" s="425"/>
      <c r="H4" s="425"/>
      <c r="I4" s="425"/>
      <c r="J4" s="223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75"/>
    </row>
    <row r="6" spans="1:10" ht="15.75" customHeight="1" thickBot="1">
      <c r="A6" s="419" t="s">
        <v>248</v>
      </c>
      <c r="B6" s="427" t="s">
        <v>413</v>
      </c>
      <c r="C6" s="428"/>
      <c r="D6" s="428"/>
      <c r="E6" s="429"/>
      <c r="F6" s="423" t="s">
        <v>419</v>
      </c>
      <c r="G6" s="430"/>
      <c r="H6" s="430"/>
      <c r="I6" s="422"/>
      <c r="J6" s="42"/>
    </row>
    <row r="7" spans="1:10" ht="15.75" customHeight="1" thickBot="1">
      <c r="A7" s="420"/>
      <c r="B7" s="431" t="s">
        <v>249</v>
      </c>
      <c r="C7" s="432"/>
      <c r="D7" s="431" t="s">
        <v>250</v>
      </c>
      <c r="E7" s="432"/>
      <c r="F7" s="431" t="s">
        <v>249</v>
      </c>
      <c r="G7" s="432"/>
      <c r="H7" s="431" t="s">
        <v>250</v>
      </c>
      <c r="I7" s="432"/>
      <c r="J7" s="42"/>
    </row>
    <row r="8" spans="1:10" ht="15.75" thickBot="1">
      <c r="A8" s="47" t="s">
        <v>63</v>
      </c>
      <c r="B8" s="76" t="s">
        <v>8</v>
      </c>
      <c r="C8" s="77" t="s">
        <v>17</v>
      </c>
      <c r="D8" s="76" t="s">
        <v>8</v>
      </c>
      <c r="E8" s="77" t="s">
        <v>17</v>
      </c>
      <c r="F8" s="76" t="s">
        <v>8</v>
      </c>
      <c r="G8" s="77" t="s">
        <v>17</v>
      </c>
      <c r="H8" s="78" t="s">
        <v>8</v>
      </c>
      <c r="I8" s="79" t="s">
        <v>17</v>
      </c>
      <c r="J8" s="42"/>
    </row>
    <row r="9" spans="1:10" ht="22.5">
      <c r="A9" s="222" t="s">
        <v>64</v>
      </c>
      <c r="B9" s="311">
        <v>51</v>
      </c>
      <c r="C9" s="311">
        <v>34</v>
      </c>
      <c r="D9" s="310">
        <v>23</v>
      </c>
      <c r="E9" s="311">
        <v>12</v>
      </c>
      <c r="F9" s="310">
        <v>868</v>
      </c>
      <c r="G9" s="311">
        <v>261</v>
      </c>
      <c r="H9" s="288">
        <v>512</v>
      </c>
      <c r="I9" s="316">
        <v>210</v>
      </c>
      <c r="J9" s="42"/>
    </row>
    <row r="10" spans="1:10" ht="22.5">
      <c r="A10" s="221" t="s">
        <v>65</v>
      </c>
      <c r="B10" s="289">
        <v>33</v>
      </c>
      <c r="C10" s="289">
        <v>20</v>
      </c>
      <c r="D10" s="288">
        <v>10</v>
      </c>
      <c r="E10" s="289">
        <v>6</v>
      </c>
      <c r="F10" s="288">
        <v>515</v>
      </c>
      <c r="G10" s="289">
        <v>124</v>
      </c>
      <c r="H10" s="288">
        <v>130</v>
      </c>
      <c r="I10" s="316">
        <v>72</v>
      </c>
      <c r="J10" s="42"/>
    </row>
    <row r="11" spans="1:10" ht="15">
      <c r="A11" s="221" t="s">
        <v>66</v>
      </c>
      <c r="B11" s="289">
        <v>477</v>
      </c>
      <c r="C11" s="289">
        <v>458</v>
      </c>
      <c r="D11" s="288">
        <v>589</v>
      </c>
      <c r="E11" s="289">
        <v>357</v>
      </c>
      <c r="F11" s="288">
        <v>6218</v>
      </c>
      <c r="G11" s="289">
        <v>2863</v>
      </c>
      <c r="H11" s="288">
        <v>7827</v>
      </c>
      <c r="I11" s="316">
        <v>2797</v>
      </c>
      <c r="J11" s="42"/>
    </row>
    <row r="12" spans="1:10" ht="33.75">
      <c r="A12" s="221" t="s">
        <v>67</v>
      </c>
      <c r="B12" s="289">
        <v>50</v>
      </c>
      <c r="C12" s="289">
        <v>23</v>
      </c>
      <c r="D12" s="288">
        <v>4</v>
      </c>
      <c r="E12" s="289">
        <v>1</v>
      </c>
      <c r="F12" s="288">
        <v>632</v>
      </c>
      <c r="G12" s="289">
        <v>127</v>
      </c>
      <c r="H12" s="288">
        <v>47</v>
      </c>
      <c r="I12" s="316">
        <v>13</v>
      </c>
      <c r="J12" s="42"/>
    </row>
    <row r="13" spans="1:10" ht="33.75">
      <c r="A13" s="221" t="s">
        <v>68</v>
      </c>
      <c r="B13" s="289">
        <v>8</v>
      </c>
      <c r="C13" s="289">
        <v>3</v>
      </c>
      <c r="D13" s="288">
        <v>7</v>
      </c>
      <c r="E13" s="289">
        <v>2</v>
      </c>
      <c r="F13" s="288">
        <v>138</v>
      </c>
      <c r="G13" s="289">
        <v>19</v>
      </c>
      <c r="H13" s="288">
        <v>103</v>
      </c>
      <c r="I13" s="316">
        <v>13</v>
      </c>
      <c r="J13" s="42"/>
    </row>
    <row r="14" spans="1:10" ht="15">
      <c r="A14" s="221" t="s">
        <v>69</v>
      </c>
      <c r="B14" s="289">
        <v>485</v>
      </c>
      <c r="C14" s="289">
        <v>409</v>
      </c>
      <c r="D14" s="288">
        <v>903</v>
      </c>
      <c r="E14" s="289">
        <v>459</v>
      </c>
      <c r="F14" s="288">
        <v>6558</v>
      </c>
      <c r="G14" s="289">
        <v>3129</v>
      </c>
      <c r="H14" s="288">
        <v>13989</v>
      </c>
      <c r="I14" s="316">
        <v>4309</v>
      </c>
      <c r="J14" s="42"/>
    </row>
    <row r="15" spans="1:10" ht="45">
      <c r="A15" s="221" t="s">
        <v>70</v>
      </c>
      <c r="B15" s="289">
        <v>923</v>
      </c>
      <c r="C15" s="289">
        <v>779</v>
      </c>
      <c r="D15" s="288">
        <v>1680</v>
      </c>
      <c r="E15" s="289">
        <v>1886</v>
      </c>
      <c r="F15" s="288">
        <v>10880</v>
      </c>
      <c r="G15" s="289">
        <v>5097</v>
      </c>
      <c r="H15" s="288">
        <v>23960</v>
      </c>
      <c r="I15" s="316">
        <v>17845</v>
      </c>
      <c r="J15" s="42"/>
    </row>
    <row r="16" spans="1:10" ht="15">
      <c r="A16" s="221" t="s">
        <v>71</v>
      </c>
      <c r="B16" s="289">
        <v>228</v>
      </c>
      <c r="C16" s="289">
        <v>102</v>
      </c>
      <c r="D16" s="288">
        <v>662</v>
      </c>
      <c r="E16" s="289">
        <v>185</v>
      </c>
      <c r="F16" s="288">
        <v>2255</v>
      </c>
      <c r="G16" s="289">
        <v>720</v>
      </c>
      <c r="H16" s="288">
        <v>7235</v>
      </c>
      <c r="I16" s="316">
        <v>1652</v>
      </c>
      <c r="J16" s="42"/>
    </row>
    <row r="17" spans="1:10" ht="22.5">
      <c r="A17" s="221" t="s">
        <v>72</v>
      </c>
      <c r="B17" s="289">
        <v>128</v>
      </c>
      <c r="C17" s="289">
        <v>77</v>
      </c>
      <c r="D17" s="288">
        <v>340</v>
      </c>
      <c r="E17" s="289">
        <v>140</v>
      </c>
      <c r="F17" s="288">
        <v>1783</v>
      </c>
      <c r="G17" s="289">
        <v>457</v>
      </c>
      <c r="H17" s="288">
        <v>4689</v>
      </c>
      <c r="I17" s="316">
        <v>1517</v>
      </c>
      <c r="J17" s="42"/>
    </row>
    <row r="18" spans="1:10" ht="15">
      <c r="A18" s="221" t="s">
        <v>73</v>
      </c>
      <c r="B18" s="289">
        <v>99</v>
      </c>
      <c r="C18" s="289">
        <v>65</v>
      </c>
      <c r="D18" s="288">
        <v>72</v>
      </c>
      <c r="E18" s="289">
        <v>37</v>
      </c>
      <c r="F18" s="288">
        <v>1659</v>
      </c>
      <c r="G18" s="289">
        <v>440</v>
      </c>
      <c r="H18" s="288">
        <v>1227</v>
      </c>
      <c r="I18" s="316">
        <v>400</v>
      </c>
      <c r="J18" s="42"/>
    </row>
    <row r="19" spans="1:10" ht="22.5">
      <c r="A19" s="221" t="s">
        <v>74</v>
      </c>
      <c r="B19" s="289">
        <v>58</v>
      </c>
      <c r="C19" s="289">
        <v>29</v>
      </c>
      <c r="D19" s="288">
        <v>40</v>
      </c>
      <c r="E19" s="289">
        <v>53</v>
      </c>
      <c r="F19" s="288">
        <v>577</v>
      </c>
      <c r="G19" s="289">
        <v>239</v>
      </c>
      <c r="H19" s="288">
        <v>384</v>
      </c>
      <c r="I19" s="316">
        <v>580</v>
      </c>
      <c r="J19" s="42"/>
    </row>
    <row r="20" spans="1:10" ht="18" customHeight="1">
      <c r="A20" s="221" t="s">
        <v>75</v>
      </c>
      <c r="B20" s="289">
        <v>54</v>
      </c>
      <c r="C20" s="289">
        <v>41</v>
      </c>
      <c r="D20" s="288">
        <v>82</v>
      </c>
      <c r="E20" s="289">
        <v>36</v>
      </c>
      <c r="F20" s="288">
        <v>662</v>
      </c>
      <c r="G20" s="289">
        <v>227</v>
      </c>
      <c r="H20" s="288">
        <v>1191</v>
      </c>
      <c r="I20" s="316">
        <v>321</v>
      </c>
      <c r="J20" s="42"/>
    </row>
    <row r="21" spans="1:10" ht="22.5">
      <c r="A21" s="221" t="s">
        <v>76</v>
      </c>
      <c r="B21" s="289">
        <v>245</v>
      </c>
      <c r="C21" s="289">
        <v>134</v>
      </c>
      <c r="D21" s="288">
        <v>141</v>
      </c>
      <c r="E21" s="289">
        <v>154</v>
      </c>
      <c r="F21" s="288">
        <v>3061</v>
      </c>
      <c r="G21" s="289">
        <v>995</v>
      </c>
      <c r="H21" s="288">
        <v>2247</v>
      </c>
      <c r="I21" s="316">
        <v>844</v>
      </c>
      <c r="J21" s="42"/>
    </row>
    <row r="22" spans="1:10" ht="22.5">
      <c r="A22" s="221" t="s">
        <v>77</v>
      </c>
      <c r="B22" s="289">
        <v>152</v>
      </c>
      <c r="C22" s="289">
        <v>61</v>
      </c>
      <c r="D22" s="288">
        <v>97</v>
      </c>
      <c r="E22" s="289">
        <v>45</v>
      </c>
      <c r="F22" s="288">
        <v>1738</v>
      </c>
      <c r="G22" s="289">
        <v>371</v>
      </c>
      <c r="H22" s="288">
        <v>1215</v>
      </c>
      <c r="I22" s="316">
        <v>344</v>
      </c>
      <c r="J22" s="42"/>
    </row>
    <row r="23" spans="1:10" ht="33.75">
      <c r="A23" s="221" t="s">
        <v>78</v>
      </c>
      <c r="B23" s="289">
        <v>2</v>
      </c>
      <c r="C23" s="289">
        <v>2</v>
      </c>
      <c r="D23" s="288">
        <v>0</v>
      </c>
      <c r="E23" s="288">
        <v>3</v>
      </c>
      <c r="F23" s="288">
        <v>27</v>
      </c>
      <c r="G23" s="288">
        <v>12</v>
      </c>
      <c r="H23" s="288">
        <v>9</v>
      </c>
      <c r="I23" s="316">
        <v>14</v>
      </c>
      <c r="J23" s="42"/>
    </row>
    <row r="24" spans="1:10" ht="15">
      <c r="A24" s="221" t="s">
        <v>79</v>
      </c>
      <c r="B24" s="289">
        <v>48</v>
      </c>
      <c r="C24" s="289">
        <v>56</v>
      </c>
      <c r="D24" s="288">
        <v>64</v>
      </c>
      <c r="E24" s="289">
        <v>27</v>
      </c>
      <c r="F24" s="288">
        <v>726</v>
      </c>
      <c r="G24" s="289">
        <v>258</v>
      </c>
      <c r="H24" s="288">
        <v>781</v>
      </c>
      <c r="I24" s="316">
        <v>246</v>
      </c>
      <c r="J24" s="42"/>
    </row>
    <row r="25" spans="1:10" ht="22.5">
      <c r="A25" s="221" t="s">
        <v>80</v>
      </c>
      <c r="B25" s="289">
        <v>71</v>
      </c>
      <c r="C25" s="289">
        <v>76</v>
      </c>
      <c r="D25" s="288">
        <v>12</v>
      </c>
      <c r="E25" s="289">
        <v>7</v>
      </c>
      <c r="F25" s="288">
        <v>862</v>
      </c>
      <c r="G25" s="289">
        <v>495</v>
      </c>
      <c r="H25" s="288">
        <v>251</v>
      </c>
      <c r="I25" s="316">
        <v>111</v>
      </c>
      <c r="J25" s="42"/>
    </row>
    <row r="26" spans="1:10" ht="22.5">
      <c r="A26" s="221" t="s">
        <v>81</v>
      </c>
      <c r="B26" s="289">
        <v>16</v>
      </c>
      <c r="C26" s="289">
        <v>14</v>
      </c>
      <c r="D26" s="288">
        <v>30</v>
      </c>
      <c r="E26" s="289">
        <v>24</v>
      </c>
      <c r="F26" s="288">
        <v>313</v>
      </c>
      <c r="G26" s="289">
        <v>93</v>
      </c>
      <c r="H26" s="288">
        <v>606</v>
      </c>
      <c r="I26" s="316">
        <v>289</v>
      </c>
      <c r="J26" s="42"/>
    </row>
    <row r="27" spans="1:10" ht="15">
      <c r="A27" s="221" t="s">
        <v>82</v>
      </c>
      <c r="B27" s="289">
        <v>11</v>
      </c>
      <c r="C27" s="289">
        <v>22</v>
      </c>
      <c r="D27" s="288">
        <v>80</v>
      </c>
      <c r="E27" s="289">
        <v>34</v>
      </c>
      <c r="F27" s="288">
        <v>292</v>
      </c>
      <c r="G27" s="289">
        <v>134</v>
      </c>
      <c r="H27" s="288">
        <v>1051</v>
      </c>
      <c r="I27" s="316">
        <v>338</v>
      </c>
      <c r="J27" s="42"/>
    </row>
    <row r="28" spans="1:10" ht="81" customHeight="1">
      <c r="A28" s="221" t="s">
        <v>83</v>
      </c>
      <c r="B28" s="289">
        <v>0</v>
      </c>
      <c r="C28" s="289">
        <v>0</v>
      </c>
      <c r="D28" s="289">
        <v>0</v>
      </c>
      <c r="E28" s="289">
        <v>0</v>
      </c>
      <c r="F28" s="289">
        <v>0</v>
      </c>
      <c r="G28" s="289">
        <v>0</v>
      </c>
      <c r="H28" s="288">
        <v>1</v>
      </c>
      <c r="I28" s="316">
        <v>0</v>
      </c>
      <c r="J28" s="42"/>
    </row>
    <row r="29" spans="1:10" ht="33.75">
      <c r="A29" s="221" t="s">
        <v>84</v>
      </c>
      <c r="B29" s="289">
        <v>0</v>
      </c>
      <c r="C29" s="289">
        <v>1</v>
      </c>
      <c r="D29" s="289">
        <v>0</v>
      </c>
      <c r="E29" s="289">
        <v>0</v>
      </c>
      <c r="F29" s="289">
        <v>0</v>
      </c>
      <c r="G29" s="289">
        <v>2</v>
      </c>
      <c r="H29" s="285">
        <v>0</v>
      </c>
      <c r="I29" s="317">
        <v>0</v>
      </c>
      <c r="J29" s="42"/>
    </row>
    <row r="30" spans="1:10" ht="15.75" thickBot="1">
      <c r="A30" s="80" t="s">
        <v>32</v>
      </c>
      <c r="B30" s="318">
        <f aca="true" t="shared" si="0" ref="B30:G30">SUM(B9:B29)</f>
        <v>3139</v>
      </c>
      <c r="C30" s="318">
        <f t="shared" si="0"/>
        <v>2406</v>
      </c>
      <c r="D30" s="318">
        <f t="shared" si="0"/>
        <v>4836</v>
      </c>
      <c r="E30" s="318">
        <f t="shared" si="0"/>
        <v>3468</v>
      </c>
      <c r="F30" s="318">
        <f t="shared" si="0"/>
        <v>39764</v>
      </c>
      <c r="G30" s="318">
        <f t="shared" si="0"/>
        <v>16063</v>
      </c>
      <c r="H30" s="318">
        <f>SUM(H9:H29)</f>
        <v>67455</v>
      </c>
      <c r="I30" s="318">
        <f>SUM(I9:I29)</f>
        <v>31915</v>
      </c>
      <c r="J30" s="42"/>
    </row>
    <row r="31" spans="1:10" ht="15">
      <c r="A31" s="81" t="s">
        <v>18</v>
      </c>
      <c r="J31" s="42"/>
    </row>
  </sheetData>
  <sheetProtection/>
  <mergeCells count="9">
    <mergeCell ref="A4:I4"/>
    <mergeCell ref="A2:J2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4">
      <selection activeCell="G22" sqref="G22"/>
    </sheetView>
  </sheetViews>
  <sheetFormatPr defaultColWidth="9.140625" defaultRowHeight="15"/>
  <cols>
    <col min="9" max="9" width="13.421875" style="0" customWidth="1"/>
    <col min="172" max="172" width="3.140625" style="0" customWidth="1"/>
  </cols>
  <sheetData>
    <row r="2" spans="1:9" ht="18.75" customHeight="1">
      <c r="A2" s="434" t="s">
        <v>418</v>
      </c>
      <c r="B2" s="434"/>
      <c r="C2" s="434"/>
      <c r="D2" s="434"/>
      <c r="E2" s="434"/>
      <c r="F2" s="434"/>
      <c r="G2" s="434"/>
      <c r="H2" s="434"/>
      <c r="I2" s="434"/>
    </row>
    <row r="4" spans="1:9" ht="15.75">
      <c r="A4" s="392" t="s">
        <v>420</v>
      </c>
      <c r="B4" s="392"/>
      <c r="C4" s="392"/>
      <c r="D4" s="392"/>
      <c r="E4" s="392"/>
      <c r="F4" s="392"/>
      <c r="G4" s="392"/>
      <c r="H4" s="392"/>
      <c r="I4" s="392"/>
    </row>
    <row r="5" spans="1:9" ht="34.5" customHeight="1">
      <c r="A5" s="436" t="s">
        <v>87</v>
      </c>
      <c r="B5" s="436"/>
      <c r="C5" s="436"/>
      <c r="D5" s="436"/>
      <c r="E5" s="436"/>
      <c r="F5" s="436"/>
      <c r="G5" s="436"/>
      <c r="H5" s="436"/>
      <c r="I5" s="436"/>
    </row>
    <row r="6" spans="4:8" ht="4.5" customHeight="1">
      <c r="D6" s="57"/>
      <c r="E6" s="57"/>
      <c r="F6" s="57"/>
      <c r="G6" s="57"/>
      <c r="H6" s="57"/>
    </row>
    <row r="7" spans="4:7" ht="30" customHeight="1">
      <c r="D7" s="437" t="s">
        <v>88</v>
      </c>
      <c r="E7" s="437"/>
      <c r="F7" s="118" t="s">
        <v>9</v>
      </c>
      <c r="G7" s="58" t="s">
        <v>89</v>
      </c>
    </row>
    <row r="8" spans="4:7" ht="15">
      <c r="D8" s="435" t="s">
        <v>90</v>
      </c>
      <c r="E8" s="435"/>
      <c r="F8" s="359">
        <v>2371</v>
      </c>
      <c r="G8" s="59">
        <f>F8/4059*100</f>
        <v>58.413402315841346</v>
      </c>
    </row>
    <row r="9" spans="4:7" ht="15">
      <c r="D9" s="435" t="s">
        <v>91</v>
      </c>
      <c r="E9" s="435"/>
      <c r="F9" s="358">
        <v>74</v>
      </c>
      <c r="G9" s="59">
        <f aca="true" t="shared" si="0" ref="G9:G22">F9/4059*100</f>
        <v>1.8231091401823112</v>
      </c>
    </row>
    <row r="10" spans="4:7" ht="15">
      <c r="D10" s="435" t="s">
        <v>92</v>
      </c>
      <c r="E10" s="435"/>
      <c r="F10" s="358">
        <v>220</v>
      </c>
      <c r="G10" s="59">
        <f t="shared" si="0"/>
        <v>5.420054200542006</v>
      </c>
    </row>
    <row r="11" spans="4:7" ht="15">
      <c r="D11" s="435" t="s">
        <v>93</v>
      </c>
      <c r="E11" s="435"/>
      <c r="F11" s="358">
        <v>127</v>
      </c>
      <c r="G11" s="59">
        <f t="shared" si="0"/>
        <v>3.128849470312885</v>
      </c>
    </row>
    <row r="12" spans="4:7" ht="15">
      <c r="D12" s="435" t="s">
        <v>94</v>
      </c>
      <c r="E12" s="435"/>
      <c r="F12" s="358">
        <v>118</v>
      </c>
      <c r="G12" s="59">
        <f t="shared" si="0"/>
        <v>2.9071199802907124</v>
      </c>
    </row>
    <row r="13" spans="4:7" ht="15">
      <c r="D13" s="435" t="s">
        <v>95</v>
      </c>
      <c r="E13" s="435"/>
      <c r="F13" s="358">
        <v>74</v>
      </c>
      <c r="G13" s="59">
        <f t="shared" si="0"/>
        <v>1.8231091401823112</v>
      </c>
    </row>
    <row r="14" spans="4:7" ht="15">
      <c r="D14" s="435" t="s">
        <v>96</v>
      </c>
      <c r="E14" s="435"/>
      <c r="F14" s="358">
        <v>278</v>
      </c>
      <c r="G14" s="59">
        <f t="shared" si="0"/>
        <v>6.848977580684898</v>
      </c>
    </row>
    <row r="15" spans="4:7" ht="15">
      <c r="D15" s="435" t="s">
        <v>97</v>
      </c>
      <c r="E15" s="435"/>
      <c r="F15" s="358">
        <v>60</v>
      </c>
      <c r="G15" s="59">
        <f t="shared" si="0"/>
        <v>1.4781966001478197</v>
      </c>
    </row>
    <row r="16" spans="4:7" ht="15">
      <c r="D16" s="435" t="s">
        <v>98</v>
      </c>
      <c r="E16" s="435"/>
      <c r="F16" s="358">
        <v>290</v>
      </c>
      <c r="G16" s="59">
        <f t="shared" si="0"/>
        <v>7.144616900714462</v>
      </c>
    </row>
    <row r="17" spans="4:7" ht="15">
      <c r="D17" s="435" t="s">
        <v>99</v>
      </c>
      <c r="E17" s="435"/>
      <c r="F17" s="358">
        <v>65</v>
      </c>
      <c r="G17" s="59">
        <f t="shared" si="0"/>
        <v>1.6013796501601378</v>
      </c>
    </row>
    <row r="18" spans="4:7" ht="15">
      <c r="D18" s="435" t="s">
        <v>100</v>
      </c>
      <c r="E18" s="435"/>
      <c r="F18" s="358">
        <v>86</v>
      </c>
      <c r="G18" s="59">
        <f t="shared" si="0"/>
        <v>2.118748460211875</v>
      </c>
    </row>
    <row r="19" spans="4:7" ht="15">
      <c r="D19" s="435" t="s">
        <v>101</v>
      </c>
      <c r="E19" s="435"/>
      <c r="F19" s="358">
        <v>57</v>
      </c>
      <c r="G19" s="59">
        <f t="shared" si="0"/>
        <v>1.4042867701404287</v>
      </c>
    </row>
    <row r="20" spans="4:7" ht="15">
      <c r="D20" s="435" t="s">
        <v>102</v>
      </c>
      <c r="E20" s="435"/>
      <c r="F20" s="358">
        <v>31</v>
      </c>
      <c r="G20" s="59">
        <f t="shared" si="0"/>
        <v>0.7637349100763735</v>
      </c>
    </row>
    <row r="21" spans="4:7" ht="15">
      <c r="D21" s="435" t="s">
        <v>103</v>
      </c>
      <c r="E21" s="435"/>
      <c r="F21" s="358">
        <v>208</v>
      </c>
      <c r="G21" s="59">
        <f t="shared" si="0"/>
        <v>5.124414880512441</v>
      </c>
    </row>
    <row r="22" spans="4:7" ht="15">
      <c r="D22" s="439" t="s">
        <v>32</v>
      </c>
      <c r="E22" s="440"/>
      <c r="F22" s="119">
        <f>SUM(F8:F21)</f>
        <v>4059</v>
      </c>
      <c r="G22" s="351">
        <f t="shared" si="0"/>
        <v>100</v>
      </c>
    </row>
    <row r="23" ht="21.75" customHeight="1"/>
    <row r="24" spans="1:9" ht="15">
      <c r="A24" s="436" t="s">
        <v>104</v>
      </c>
      <c r="B24" s="436"/>
      <c r="C24" s="436"/>
      <c r="D24" s="436"/>
      <c r="E24" s="436"/>
      <c r="F24" s="436"/>
      <c r="G24" s="436"/>
      <c r="H24" s="436"/>
      <c r="I24" s="436"/>
    </row>
    <row r="25" ht="3.75" customHeight="1"/>
    <row r="26" spans="4:7" ht="30" customHeight="1">
      <c r="D26" s="437" t="s">
        <v>88</v>
      </c>
      <c r="E26" s="437"/>
      <c r="F26" s="118" t="s">
        <v>9</v>
      </c>
      <c r="G26" s="58" t="s">
        <v>89</v>
      </c>
    </row>
    <row r="27" spans="4:7" ht="15" customHeight="1">
      <c r="D27" s="438" t="s">
        <v>105</v>
      </c>
      <c r="E27" s="438"/>
      <c r="F27" s="117">
        <v>6270</v>
      </c>
      <c r="G27" s="59">
        <f>F27/34764*100</f>
        <v>18.03589920607525</v>
      </c>
    </row>
    <row r="28" spans="4:7" ht="15">
      <c r="D28" s="438" t="s">
        <v>106</v>
      </c>
      <c r="E28" s="438"/>
      <c r="F28" s="117">
        <v>2509</v>
      </c>
      <c r="G28" s="59">
        <f aca="true" t="shared" si="1" ref="G28:G48">F28/34764*100</f>
        <v>7.217236221378437</v>
      </c>
    </row>
    <row r="29" spans="4:7" ht="15">
      <c r="D29" s="438" t="s">
        <v>107</v>
      </c>
      <c r="E29" s="438"/>
      <c r="F29" s="117">
        <v>1473</v>
      </c>
      <c r="G29" s="59">
        <f t="shared" si="1"/>
        <v>4.237141870900932</v>
      </c>
    </row>
    <row r="30" spans="4:7" ht="15">
      <c r="D30" s="438" t="s">
        <v>108</v>
      </c>
      <c r="E30" s="438"/>
      <c r="F30" s="117">
        <v>511</v>
      </c>
      <c r="G30" s="59">
        <f t="shared" si="1"/>
        <v>1.4699114026003912</v>
      </c>
    </row>
    <row r="31" spans="4:7" ht="15">
      <c r="D31" s="438" t="s">
        <v>109</v>
      </c>
      <c r="E31" s="438"/>
      <c r="F31" s="117">
        <v>5985</v>
      </c>
      <c r="G31" s="59">
        <f t="shared" si="1"/>
        <v>17.2160856057991</v>
      </c>
    </row>
    <row r="32" spans="4:7" ht="15">
      <c r="D32" s="438" t="s">
        <v>110</v>
      </c>
      <c r="E32" s="438"/>
      <c r="F32" s="117">
        <v>565</v>
      </c>
      <c r="G32" s="59">
        <f t="shared" si="1"/>
        <v>1.6252445058106086</v>
      </c>
    </row>
    <row r="33" spans="4:7" ht="15">
      <c r="D33" s="438" t="s">
        <v>111</v>
      </c>
      <c r="E33" s="438"/>
      <c r="F33" s="117">
        <v>7710</v>
      </c>
      <c r="G33" s="59">
        <f t="shared" si="1"/>
        <v>22.17811529168105</v>
      </c>
    </row>
    <row r="34" spans="4:7" ht="15">
      <c r="D34" s="438" t="s">
        <v>112</v>
      </c>
      <c r="E34" s="438"/>
      <c r="F34" s="117">
        <v>220</v>
      </c>
      <c r="G34" s="59">
        <f t="shared" si="1"/>
        <v>0.6328385686342193</v>
      </c>
    </row>
    <row r="35" spans="4:7" ht="15">
      <c r="D35" s="438" t="s">
        <v>113</v>
      </c>
      <c r="E35" s="438"/>
      <c r="F35" s="117">
        <v>760</v>
      </c>
      <c r="G35" s="59">
        <f t="shared" si="1"/>
        <v>2.186169600736394</v>
      </c>
    </row>
    <row r="36" spans="4:7" ht="15">
      <c r="D36" s="438" t="s">
        <v>92</v>
      </c>
      <c r="E36" s="438"/>
      <c r="F36" s="117">
        <v>2399</v>
      </c>
      <c r="G36" s="59">
        <f t="shared" si="1"/>
        <v>6.900816937061329</v>
      </c>
    </row>
    <row r="37" spans="4:7" ht="15">
      <c r="D37" s="438" t="s">
        <v>93</v>
      </c>
      <c r="E37" s="438"/>
      <c r="F37" s="117">
        <v>950</v>
      </c>
      <c r="G37" s="59">
        <f t="shared" si="1"/>
        <v>2.7327120009204924</v>
      </c>
    </row>
    <row r="38" spans="4:7" ht="15">
      <c r="D38" s="438" t="s">
        <v>94</v>
      </c>
      <c r="E38" s="438"/>
      <c r="F38" s="117">
        <v>1207</v>
      </c>
      <c r="G38" s="59">
        <f t="shared" si="1"/>
        <v>3.471982510643194</v>
      </c>
    </row>
    <row r="39" spans="4:7" ht="15">
      <c r="D39" s="438" t="s">
        <v>95</v>
      </c>
      <c r="E39" s="438"/>
      <c r="F39" s="117">
        <v>477</v>
      </c>
      <c r="G39" s="59">
        <f t="shared" si="1"/>
        <v>1.372109078356921</v>
      </c>
    </row>
    <row r="40" spans="4:7" ht="15">
      <c r="D40" s="438" t="s">
        <v>96</v>
      </c>
      <c r="E40" s="438"/>
      <c r="F40" s="117">
        <v>1906</v>
      </c>
      <c r="G40" s="59">
        <f t="shared" si="1"/>
        <v>5.48268323553101</v>
      </c>
    </row>
    <row r="41" spans="4:7" ht="15">
      <c r="D41" s="438" t="s">
        <v>114</v>
      </c>
      <c r="E41" s="438"/>
      <c r="F41" s="117">
        <v>207</v>
      </c>
      <c r="G41" s="59">
        <f t="shared" si="1"/>
        <v>0.5954435623058336</v>
      </c>
    </row>
    <row r="42" spans="4:7" ht="15">
      <c r="D42" s="438" t="s">
        <v>115</v>
      </c>
      <c r="E42" s="438"/>
      <c r="F42" s="117">
        <v>64</v>
      </c>
      <c r="G42" s="59">
        <f t="shared" si="1"/>
        <v>0.18409849269359108</v>
      </c>
    </row>
    <row r="43" spans="4:7" ht="15">
      <c r="D43" s="438" t="s">
        <v>116</v>
      </c>
      <c r="E43" s="438"/>
      <c r="F43" s="117">
        <v>155</v>
      </c>
      <c r="G43" s="59">
        <f t="shared" si="1"/>
        <v>0.4458635369922909</v>
      </c>
    </row>
    <row r="44" spans="4:7" ht="15">
      <c r="D44" s="438" t="s">
        <v>117</v>
      </c>
      <c r="E44" s="438"/>
      <c r="F44" s="117">
        <v>865</v>
      </c>
      <c r="G44" s="59">
        <f t="shared" si="1"/>
        <v>2.488206190311817</v>
      </c>
    </row>
    <row r="45" spans="4:7" ht="15">
      <c r="D45" s="438" t="s">
        <v>99</v>
      </c>
      <c r="E45" s="438"/>
      <c r="F45" s="117">
        <v>170</v>
      </c>
      <c r="G45" s="59">
        <f t="shared" si="1"/>
        <v>0.4890116212173513</v>
      </c>
    </row>
    <row r="46" spans="4:7" ht="15">
      <c r="D46" s="438" t="s">
        <v>100</v>
      </c>
      <c r="E46" s="438"/>
      <c r="F46" s="117">
        <v>170</v>
      </c>
      <c r="G46" s="59">
        <f t="shared" si="1"/>
        <v>0.4890116212173513</v>
      </c>
    </row>
    <row r="47" spans="4:7" ht="15">
      <c r="D47" s="438" t="s">
        <v>118</v>
      </c>
      <c r="E47" s="438"/>
      <c r="F47" s="117">
        <v>191</v>
      </c>
      <c r="G47" s="59">
        <f t="shared" si="1"/>
        <v>0.5494189391324358</v>
      </c>
    </row>
    <row r="48" spans="4:7" ht="15">
      <c r="D48" s="441" t="s">
        <v>32</v>
      </c>
      <c r="E48" s="441"/>
      <c r="F48" s="116">
        <f>SUM(F27:F47)</f>
        <v>34764</v>
      </c>
      <c r="G48" s="351">
        <f t="shared" si="1"/>
        <v>100</v>
      </c>
    </row>
    <row r="49" spans="4:8" ht="15">
      <c r="D49" s="433" t="s">
        <v>119</v>
      </c>
      <c r="E49" s="433"/>
      <c r="F49" s="433"/>
      <c r="G49" s="433"/>
      <c r="H49" s="433"/>
    </row>
  </sheetData>
  <sheetProtection/>
  <mergeCells count="44">
    <mergeCell ref="D48:E48"/>
    <mergeCell ref="D45:E45"/>
    <mergeCell ref="D46:E46"/>
    <mergeCell ref="D47:E47"/>
    <mergeCell ref="D42:E42"/>
    <mergeCell ref="D43:E43"/>
    <mergeCell ref="D44:E44"/>
    <mergeCell ref="D39:E39"/>
    <mergeCell ref="D40:E40"/>
    <mergeCell ref="D41:E41"/>
    <mergeCell ref="D36:E36"/>
    <mergeCell ref="D37:E37"/>
    <mergeCell ref="D38:E38"/>
    <mergeCell ref="D33:E33"/>
    <mergeCell ref="D34:E34"/>
    <mergeCell ref="D35:E35"/>
    <mergeCell ref="D30:E30"/>
    <mergeCell ref="D31:E31"/>
    <mergeCell ref="D32:E32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16:E16"/>
    <mergeCell ref="D17:E17"/>
    <mergeCell ref="D12:E12"/>
    <mergeCell ref="D13:E13"/>
    <mergeCell ref="D14:E14"/>
    <mergeCell ref="D27:E27"/>
    <mergeCell ref="D49:H49"/>
    <mergeCell ref="A2:I2"/>
    <mergeCell ref="D9:E9"/>
    <mergeCell ref="D10:E10"/>
    <mergeCell ref="D11:E11"/>
    <mergeCell ref="D8:E8"/>
    <mergeCell ref="A4:I4"/>
    <mergeCell ref="A5:I5"/>
    <mergeCell ref="D7:E7"/>
    <mergeCell ref="D15:E15"/>
  </mergeCells>
  <printOptions/>
  <pageMargins left="0.3937007874015748" right="0.1968503937007874" top="0.5905511811023623" bottom="0.7480314960629921" header="0.31496062992125984" footer="0.31496062992125984"/>
  <pageSetup horizontalDpi="600" verticalDpi="600" orientation="portrait" paperSize="9" scale="99" r:id="rId1"/>
  <headerFooter>
    <oddFooter>&amp;L18.01.2013&amp;CTÜRKİYE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4" sqref="A4"/>
    </sheetView>
  </sheetViews>
  <sheetFormatPr defaultColWidth="9.140625" defaultRowHeight="15"/>
  <cols>
    <col min="2" max="2" width="11.8515625" style="0" customWidth="1"/>
    <col min="3" max="3" width="12.421875" style="0" customWidth="1"/>
    <col min="4" max="4" width="7.421875" style="0" customWidth="1"/>
    <col min="5" max="5" width="11.00390625" style="0" customWidth="1"/>
  </cols>
  <sheetData>
    <row r="2" spans="1:11" ht="17.25" customHeight="1" thickBot="1">
      <c r="A2" s="442" t="s">
        <v>421</v>
      </c>
      <c r="B2" s="442"/>
      <c r="C2" s="442"/>
      <c r="D2" s="442"/>
      <c r="E2" s="442"/>
      <c r="F2" s="442"/>
      <c r="G2" s="442"/>
      <c r="H2" s="442"/>
      <c r="I2" s="442"/>
      <c r="J2" s="271"/>
      <c r="K2" s="56"/>
    </row>
    <row r="3" spans="1:11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56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447" t="s">
        <v>374</v>
      </c>
      <c r="B5" s="447"/>
      <c r="C5" s="447"/>
      <c r="D5" s="447"/>
      <c r="E5" s="447"/>
      <c r="F5" s="447"/>
      <c r="G5" s="447"/>
      <c r="H5" s="447"/>
      <c r="I5" s="447"/>
      <c r="J5" s="335"/>
      <c r="K5" s="61"/>
    </row>
    <row r="6" spans="2:11" ht="18.75">
      <c r="B6" s="62"/>
      <c r="C6" s="63"/>
      <c r="D6" s="63"/>
      <c r="E6" s="63"/>
      <c r="F6" s="63"/>
      <c r="G6" s="63"/>
      <c r="H6" s="63"/>
      <c r="I6" s="63"/>
      <c r="J6" s="63"/>
      <c r="K6" s="3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3:11" ht="15">
      <c r="C8" s="446"/>
      <c r="D8" s="443" t="s">
        <v>379</v>
      </c>
      <c r="E8" s="443"/>
      <c r="F8" s="443" t="s">
        <v>378</v>
      </c>
      <c r="G8" s="443"/>
      <c r="H8" s="85"/>
      <c r="I8" s="85"/>
      <c r="J8" s="85"/>
      <c r="K8" s="3"/>
    </row>
    <row r="9" spans="2:11" ht="15.75" customHeight="1">
      <c r="B9" s="334"/>
      <c r="C9" s="446"/>
      <c r="D9" s="443"/>
      <c r="E9" s="443"/>
      <c r="F9" s="443"/>
      <c r="G9" s="443"/>
      <c r="H9" s="3"/>
      <c r="I9" s="3"/>
      <c r="J9" s="3"/>
      <c r="K9" s="3"/>
    </row>
    <row r="10" spans="3:11" ht="24.75" customHeight="1">
      <c r="C10" s="146" t="s">
        <v>380</v>
      </c>
      <c r="D10" s="146" t="s">
        <v>9</v>
      </c>
      <c r="E10" s="146" t="s">
        <v>120</v>
      </c>
      <c r="F10" s="146" t="s">
        <v>9</v>
      </c>
      <c r="G10" s="146" t="s">
        <v>120</v>
      </c>
      <c r="H10" s="3"/>
      <c r="I10" s="3"/>
      <c r="J10" s="3"/>
      <c r="K10" s="3"/>
    </row>
    <row r="11" spans="3:11" ht="24.75" customHeight="1">
      <c r="C11" s="90">
        <v>1</v>
      </c>
      <c r="D11" s="327">
        <v>241</v>
      </c>
      <c r="E11" s="328">
        <f>D11/556*100</f>
        <v>43.3453237410072</v>
      </c>
      <c r="F11" s="345">
        <v>1343</v>
      </c>
      <c r="G11" s="328">
        <f>F11/2513*100</f>
        <v>53.44210107441305</v>
      </c>
      <c r="H11" s="321"/>
      <c r="I11" s="321"/>
      <c r="J11" s="321"/>
      <c r="K11" s="321"/>
    </row>
    <row r="12" spans="3:11" ht="24.75" customHeight="1">
      <c r="C12" s="69">
        <v>2</v>
      </c>
      <c r="D12" s="148">
        <v>159</v>
      </c>
      <c r="E12" s="328">
        <f aca="true" t="shared" si="0" ref="E12:E22">D12/556*100</f>
        <v>28.597122302158272</v>
      </c>
      <c r="F12" s="148">
        <v>837</v>
      </c>
      <c r="G12" s="328">
        <f aca="true" t="shared" si="1" ref="G12:G22">F12/2513*100</f>
        <v>33.30680461599682</v>
      </c>
      <c r="H12" s="3"/>
      <c r="I12" s="3"/>
      <c r="J12" s="3"/>
      <c r="K12" s="3"/>
    </row>
    <row r="13" spans="3:11" ht="24.75" customHeight="1">
      <c r="C13" s="69">
        <v>3</v>
      </c>
      <c r="D13" s="147">
        <v>70</v>
      </c>
      <c r="E13" s="328">
        <f t="shared" si="0"/>
        <v>12.589928057553957</v>
      </c>
      <c r="F13" s="147">
        <v>228</v>
      </c>
      <c r="G13" s="328">
        <f t="shared" si="1"/>
        <v>9.072821329088738</v>
      </c>
      <c r="H13" s="3"/>
      <c r="I13" s="3"/>
      <c r="J13" s="3"/>
      <c r="K13" s="3"/>
    </row>
    <row r="14" spans="3:11" ht="24.75" customHeight="1">
      <c r="C14" s="69">
        <v>4</v>
      </c>
      <c r="D14" s="147">
        <v>36</v>
      </c>
      <c r="E14" s="328">
        <f t="shared" si="0"/>
        <v>6.474820143884892</v>
      </c>
      <c r="F14" s="147">
        <v>72</v>
      </c>
      <c r="G14" s="328">
        <f t="shared" si="1"/>
        <v>2.865101472343812</v>
      </c>
      <c r="H14" s="3"/>
      <c r="I14" s="3"/>
      <c r="J14" s="3"/>
      <c r="K14" s="3"/>
    </row>
    <row r="15" spans="3:11" ht="24.75" customHeight="1">
      <c r="C15" s="69">
        <v>5</v>
      </c>
      <c r="D15" s="147">
        <v>27</v>
      </c>
      <c r="E15" s="328">
        <f t="shared" si="0"/>
        <v>4.856115107913669</v>
      </c>
      <c r="F15" s="147">
        <v>14</v>
      </c>
      <c r="G15" s="328">
        <f t="shared" si="1"/>
        <v>0.5571030640668524</v>
      </c>
      <c r="H15" s="3"/>
      <c r="I15" s="3"/>
      <c r="J15" s="3"/>
      <c r="K15" s="3"/>
    </row>
    <row r="16" spans="3:11" ht="24.75" customHeight="1">
      <c r="C16" s="69">
        <v>6</v>
      </c>
      <c r="D16" s="147">
        <v>9</v>
      </c>
      <c r="E16" s="328">
        <f t="shared" si="0"/>
        <v>1.618705035971223</v>
      </c>
      <c r="F16" s="147">
        <v>9</v>
      </c>
      <c r="G16" s="328">
        <f t="shared" si="1"/>
        <v>0.3581376840429765</v>
      </c>
      <c r="H16" s="3"/>
      <c r="I16" s="3"/>
      <c r="J16" s="3"/>
      <c r="K16" s="3"/>
    </row>
    <row r="17" spans="3:11" ht="24.75" customHeight="1">
      <c r="C17" s="69">
        <v>7</v>
      </c>
      <c r="D17" s="147">
        <v>5</v>
      </c>
      <c r="E17" s="328">
        <f t="shared" si="0"/>
        <v>0.8992805755395683</v>
      </c>
      <c r="F17" s="147">
        <v>2</v>
      </c>
      <c r="G17" s="328">
        <f t="shared" si="1"/>
        <v>0.07958615200955034</v>
      </c>
      <c r="H17" s="3"/>
      <c r="I17" s="3"/>
      <c r="J17" s="3"/>
      <c r="K17" s="3"/>
    </row>
    <row r="18" spans="3:11" ht="24.75" customHeight="1">
      <c r="C18" s="69">
        <v>8</v>
      </c>
      <c r="D18" s="147">
        <v>3</v>
      </c>
      <c r="E18" s="328">
        <f t="shared" si="0"/>
        <v>0.539568345323741</v>
      </c>
      <c r="F18" s="147">
        <v>2</v>
      </c>
      <c r="G18" s="328">
        <f t="shared" si="1"/>
        <v>0.07958615200955034</v>
      </c>
      <c r="H18" s="3"/>
      <c r="I18" s="3"/>
      <c r="J18" s="3"/>
      <c r="K18" s="3"/>
    </row>
    <row r="19" spans="3:11" ht="24.75" customHeight="1">
      <c r="C19" s="69">
        <v>9</v>
      </c>
      <c r="D19" s="147">
        <v>1</v>
      </c>
      <c r="E19" s="328">
        <f t="shared" si="0"/>
        <v>0.1798561151079137</v>
      </c>
      <c r="F19" s="147">
        <v>0</v>
      </c>
      <c r="G19" s="328">
        <f t="shared" si="1"/>
        <v>0</v>
      </c>
      <c r="H19" s="3"/>
      <c r="I19" s="3"/>
      <c r="J19" s="3"/>
      <c r="K19" s="3"/>
    </row>
    <row r="20" spans="3:11" ht="24.75" customHeight="1">
      <c r="C20" s="69">
        <v>10</v>
      </c>
      <c r="D20" s="147">
        <v>1</v>
      </c>
      <c r="E20" s="328">
        <f t="shared" si="0"/>
        <v>0.1798561151079137</v>
      </c>
      <c r="F20" s="147">
        <v>1</v>
      </c>
      <c r="G20" s="328">
        <f t="shared" si="1"/>
        <v>0.03979307600477517</v>
      </c>
      <c r="H20" s="3"/>
      <c r="I20" s="3"/>
      <c r="J20" s="3"/>
      <c r="K20" s="3"/>
    </row>
    <row r="21" spans="3:11" ht="24.75" customHeight="1">
      <c r="C21" s="69" t="s">
        <v>121</v>
      </c>
      <c r="D21" s="147">
        <v>4</v>
      </c>
      <c r="E21" s="328">
        <f t="shared" si="0"/>
        <v>0.7194244604316548</v>
      </c>
      <c r="F21" s="147">
        <v>5</v>
      </c>
      <c r="G21" s="328">
        <f t="shared" si="1"/>
        <v>0.19896538002387587</v>
      </c>
      <c r="H21" s="3"/>
      <c r="I21" s="3"/>
      <c r="J21" s="3"/>
      <c r="K21" s="3"/>
    </row>
    <row r="22" spans="3:11" ht="24.75" customHeight="1">
      <c r="C22" s="146" t="s">
        <v>32</v>
      </c>
      <c r="D22" s="149">
        <f>SUM(D11:D21)</f>
        <v>556</v>
      </c>
      <c r="E22" s="348">
        <f t="shared" si="0"/>
        <v>100</v>
      </c>
      <c r="F22" s="349">
        <f>SUM(F11:F21)</f>
        <v>2513</v>
      </c>
      <c r="G22" s="348">
        <f t="shared" si="1"/>
        <v>100</v>
      </c>
      <c r="H22" s="3"/>
      <c r="I22" s="3"/>
      <c r="J22" s="3"/>
      <c r="K22" s="3"/>
    </row>
    <row r="23" spans="3:11" ht="15">
      <c r="C23" s="444" t="s">
        <v>18</v>
      </c>
      <c r="D23" s="444"/>
      <c r="E23" s="444"/>
      <c r="F23" s="444"/>
      <c r="G23" s="444"/>
      <c r="H23" s="326"/>
      <c r="I23" s="3"/>
      <c r="J23" s="3"/>
      <c r="K23" s="3"/>
    </row>
    <row r="24" spans="3:11" ht="15">
      <c r="C24" s="445" t="s">
        <v>381</v>
      </c>
      <c r="D24" s="445"/>
      <c r="E24" s="445"/>
      <c r="F24" s="445"/>
      <c r="G24" s="445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120"/>
      <c r="H25" s="120"/>
      <c r="I25" s="120"/>
      <c r="J25" s="3"/>
      <c r="K25" s="3"/>
    </row>
    <row r="26" spans="2:11" ht="15">
      <c r="B26" s="3"/>
      <c r="C26" s="66"/>
      <c r="D26" s="66"/>
      <c r="E26" s="3"/>
      <c r="F26" s="3"/>
      <c r="G26" s="3"/>
      <c r="H26" s="67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H33" s="3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3"/>
      <c r="I35" s="3"/>
      <c r="J35" s="3"/>
      <c r="K35" s="3"/>
    </row>
  </sheetData>
  <sheetProtection/>
  <mergeCells count="7">
    <mergeCell ref="A2:I2"/>
    <mergeCell ref="F8:G9"/>
    <mergeCell ref="C23:G23"/>
    <mergeCell ref="C24:G24"/>
    <mergeCell ref="D8:E9"/>
    <mergeCell ref="C8:C9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&amp;L18.01.2013&amp;CTÜRKİYE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2013-01-17T14:02:01Z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2275DMW4H6TN-225-269</vt:lpwstr>
  </property>
  <property fmtid="{D5CDD505-2E9C-101B-9397-08002B2CF9AE}" pid="3" name="_dlc_DocIdItemGuid">
    <vt:lpwstr>47b12987-d5c3-4715-9b45-e30e9b59ab96</vt:lpwstr>
  </property>
  <property fmtid="{D5CDD505-2E9C-101B-9397-08002B2CF9AE}" pid="4" name="_dlc_DocIdUrl">
    <vt:lpwstr>http://www.tobb.org.tr/IktisadiRaporlama/_layouts/DocIdRedir.aspx?ID=2275DMW4H6TN-225-269, 2275DMW4H6TN-225-269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