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FAALİYETİ'!$A$1:$I$55</definedName>
    <definedName name="_xlnm.Print_Area" localSheetId="3">'FAALİYET SIKLIĞI'!$A$1:$I$166</definedName>
    <definedName name="_xlnm.Print_Area" localSheetId="6">'FAALİYETLER (BİRİKİMLİ )'!$A$1:$I$31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FAALİYETLER'!$A$1:$F$66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İLLER'!$31:$33</definedName>
    <definedName name="_xlnm.Print_Titles" localSheetId="15">'YABANCI SERMAYE ve ÜLKELER'!$35:$37</definedName>
  </definedNames>
  <calcPr fullCalcOnLoad="1"/>
</workbook>
</file>

<file path=xl/sharedStrings.xml><?xml version="1.0" encoding="utf-8"?>
<sst xmlns="http://schemas.openxmlformats.org/spreadsheetml/2006/main" count="997" uniqueCount="441">
  <si>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</si>
  <si>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</si>
  <si>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</si>
  <si>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</si>
  <si>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</si>
  <si>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</si>
  <si>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</si>
  <si>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</si>
  <si>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</si>
  <si>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</si>
  <si>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</si>
  <si>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</si>
  <si>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</si>
  <si>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</si>
  <si>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</si>
  <si>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</si>
  <si>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</si>
  <si>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</si>
  <si>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</si>
  <si>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</si>
  <si>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</si>
  <si>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</si>
  <si>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</si>
  <si>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</si>
  <si>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</si>
  <si>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</si>
  <si>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</si>
  <si>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</si>
  <si>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</si>
  <si>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</si>
  <si>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</si>
  <si>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</si>
  <si>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</si>
  <si>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</si>
  <si>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</si>
  <si>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</si>
  <si>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</si>
  <si>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</si>
  <si>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</si>
  <si>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</si>
  <si>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</si>
  <si>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</si>
  <si>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</si>
  <si>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I - KONAKLAMA VE YİYECEK HİZMETİ FAALİYETLERİ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</si>
  <si>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</si>
  <si>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</si>
  <si>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</si>
  <si>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</si>
  <si>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</si>
  <si>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</si>
  <si>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</si>
  <si>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</si>
  <si>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</si>
  <si>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</si>
  <si>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</si>
  <si>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</si>
  <si>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</si>
  <si>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</si>
  <si>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</si>
  <si>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</si>
  <si>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</si>
  <si>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</si>
  <si>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</si>
  <si>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</si>
  <si>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</si>
  <si>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</si>
  <si>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</si>
  <si>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</si>
  <si>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</si>
  <si>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</si>
  <si>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</si>
  <si>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</si>
  <si>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</si>
  <si>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</si>
  <si>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</si>
  <si>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</si>
  <si>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</si>
  <si>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</si>
  <si>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</si>
  <si>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</si>
  <si>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</si>
  <si>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</si>
  <si>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</si>
  <si>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</si>
  <si>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</si>
  <si>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</si>
  <si>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</si>
  <si>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</si>
  <si>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</si>
  <si>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</si>
  <si>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</si>
  <si>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</si>
  <si>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</si>
  <si>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</si>
  <si>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</si>
  <si>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</si>
  <si>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</si>
  <si>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</si>
  <si>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</si>
  <si>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</si>
  <si>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</si>
  <si>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</si>
  <si>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</si>
  <si>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</si>
  <si>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</si>
  <si>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</si>
  <si>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</si>
  <si>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</si>
  <si>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</si>
  <si>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</si>
  <si>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</si>
  <si>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</si>
  <si>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</si>
  <si>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</si>
  <si>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</si>
  <si>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</si>
  <si>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</si>
  <si>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</si>
  <si>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</si>
  <si>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</si>
  <si>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</si>
  <si>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</si>
  <si>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</si>
  <si>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</si>
  <si>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</si>
  <si>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</si>
  <si>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</si>
  <si>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</si>
  <si>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</si>
  <si>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</si>
  <si>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</si>
  <si>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</si>
  <si>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</si>
  <si>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</si>
  <si>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</si>
  <si>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</si>
  <si>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</si>
  <si>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</si>
  <si>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</si>
  <si>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</si>
  <si>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</si>
  <si>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</si>
  <si>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</si>
  <si>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</si>
  <si>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</si>
  <si>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</si>
  <si>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</si>
  <si>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</si>
  <si>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</si>
  <si>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</si>
  <si>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</si>
  <si>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</si>
  <si>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</si>
  <si>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</si>
  <si>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</si>
  <si>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</si>
  <si>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</si>
  <si>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</si>
  <si>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</si>
  <si>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</si>
  <si>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</si>
  <si>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</si>
  <si>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</si>
  <si>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</si>
  <si>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</si>
  <si>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</si>
  <si>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</si>
  <si>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</si>
  <si>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</si>
  <si>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</si>
  <si>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</si>
  <si>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</si>
  <si>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</si>
  <si>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</si>
  <si>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</si>
  <si>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</si>
  <si>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</si>
  <si>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</si>
  <si>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</si>
  <si>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</si>
  <si>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</si>
  <si>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</si>
  <si>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</si>
  <si>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</si>
  <si>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</si>
  <si>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</si>
  <si>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</si>
  <si>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</si>
  <si>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</si>
  <si>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</si>
  <si>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</si>
  <si>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</si>
  <si>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</si>
  <si>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</si>
  <si>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</si>
  <si>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</si>
  <si>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</si>
  <si>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</si>
  <si>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</si>
  <si>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</si>
  <si>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</si>
  <si>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</si>
  <si>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</si>
  <si>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</si>
  <si>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</si>
  <si>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</si>
  <si>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</si>
  <si>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</si>
  <si>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</si>
  <si>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</si>
  <si>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</si>
  <si>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</si>
  <si>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</si>
  <si>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</si>
  <si>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</si>
  <si>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</si>
  <si>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</si>
  <si>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</si>
  <si>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</si>
  <si>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</si>
  <si>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</si>
  <si>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</si>
  <si>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</si>
  <si>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</si>
  <si>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</si>
  <si>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</si>
  <si>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</si>
  <si>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</si>
  <si>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</si>
  <si>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</si>
  <si>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</si>
  <si>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</si>
  <si>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</si>
  <si>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</si>
  <si>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</si>
  <si>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</si>
  <si>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</si>
  <si>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</si>
  <si>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</si>
  <si>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</si>
  <si>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</si>
  <si>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</si>
  <si>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</si>
  <si>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</si>
  <si>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</si>
  <si>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</si>
  <si>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</si>
  <si>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</si>
  <si>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</si>
  <si>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</si>
  <si>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</si>
  <si>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</si>
  <si>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</si>
  <si>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</si>
  <si>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</si>
  <si>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</si>
  <si>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</si>
  <si>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</si>
  <si>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</si>
  <si>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</si>
  <si>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</si>
  <si>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</si>
  <si>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</si>
  <si>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</si>
  <si>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</si>
  <si>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</si>
  <si>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</si>
  <si>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</si>
  <si>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</si>
  <si>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</si>
  <si>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</si>
  <si>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</si>
  <si>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</si>
  <si>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</si>
  <si>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</si>
  <si>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</si>
  <si>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</si>
  <si>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</si>
  <si>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</si>
  <si>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</si>
  <si>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</si>
  <si>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</si>
  <si>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</si>
  <si>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</si>
  <si>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</si>
  <si>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</si>
  <si>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</si>
  <si>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</si>
  <si>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</si>
  <si>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</si>
  <si>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</si>
  <si>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</si>
  <si>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</si>
  <si>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</si>
  <si>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</si>
  <si>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</si>
  <si>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</si>
  <si>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</si>
  <si>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</si>
  <si>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</si>
  <si>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</si>
  <si>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</si>
  <si>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</si>
  <si>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</si>
  <si>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</si>
  <si>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</si>
  <si>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</si>
  <si>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</si>
  <si>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</si>
  <si>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</si>
  <si>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</si>
  <si>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</si>
  <si>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</si>
  <si>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</si>
  <si>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</si>
  <si>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</si>
  <si>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</si>
  <si>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</si>
  <si>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</si>
  <si>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</si>
  <si>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</si>
  <si>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</si>
  <si>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</si>
  <si>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</si>
  <si>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</si>
  <si>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</si>
  <si>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</si>
  <si>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</si>
  <si>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</si>
  <si>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</si>
  <si>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Afganistan</t>
  </si>
  <si>
    <t>43.99 -Başka yerde sınıflandırılmamış diğer özel inşaat faaliyetleri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</si>
  <si>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</si>
  <si>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</si>
  <si>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</si>
  <si>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</si>
  <si>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</si>
  <si>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Rusya Federasyonu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</si>
  <si>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</si>
  <si>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</si>
  <si>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</si>
  <si>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</si>
  <si>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</si>
  <si>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68.32 -Bir ücret veya sözleşme temeline dayalı olarak gayrimenkulün yönetilmesi</t>
  </si>
  <si>
    <t>64.20 -Holding şirketlerinin faaliyetleri</t>
  </si>
  <si>
    <t>46.72 -Madenler ve maden cevherlerinin toptan ticareti</t>
  </si>
  <si>
    <t>62.01 -Bilgisayar programlama faaliyetleri</t>
  </si>
  <si>
    <t>Libya</t>
  </si>
  <si>
    <t>Lübnan</t>
  </si>
  <si>
    <t>Suudi Arabistan</t>
  </si>
  <si>
    <t>Gürcistan</t>
  </si>
  <si>
    <t>Kurulan ve Kapanan Şirketlerin İktisadi Faaliyetlere Göre Birikimli Dağılımı</t>
  </si>
  <si>
    <t>Ukrayna</t>
  </si>
  <si>
    <t>İspanya</t>
  </si>
  <si>
    <t>35.14 -Elektrik enerjisinin ticareti</t>
  </si>
  <si>
    <t>46.42 -Giysi ve ayakkabı toptan ticareti</t>
  </si>
  <si>
    <t>Kırgızistan</t>
  </si>
  <si>
    <t>İsviçre</t>
  </si>
  <si>
    <t>Norveç</t>
  </si>
  <si>
    <t>Kuzey Kıbrıs Türk Cum.</t>
  </si>
  <si>
    <t>Danimarka</t>
  </si>
  <si>
    <t>Ürdün</t>
  </si>
  <si>
    <t>Hindistan</t>
  </si>
  <si>
    <t>47.73</t>
  </si>
  <si>
    <t>Belirli bir mala tahsis edilmiş mağazalarda eczacılık ürünlerinin perakende ticareti</t>
  </si>
  <si>
    <t>68.10 -Kendine ait gayrimenkulün alınıp satılması</t>
  </si>
  <si>
    <t>09.90 -Madencilik ve taş ocakçılığını destekleyici diğer faaliyetler</t>
  </si>
  <si>
    <t>29.32 -Motorlu kara taşıtları için diğer parça ve aksesuarların imalatı</t>
  </si>
  <si>
    <t>68.20 -Kendine ait veya kiralanan gayrimenkulün kiraya verilmesi veya işletilmesi</t>
  </si>
  <si>
    <t>62.01</t>
  </si>
  <si>
    <t>Bilgisayar programlama faaliyetleri</t>
  </si>
  <si>
    <t>MERSİN</t>
  </si>
  <si>
    <t>Makedonya</t>
  </si>
  <si>
    <t>Katar</t>
  </si>
  <si>
    <t>20-22</t>
  </si>
  <si>
    <t>23-25</t>
  </si>
  <si>
    <t>26-27</t>
  </si>
  <si>
    <t>Ortak Olunan Şirketlerdeki Toplam Sermaye (TL)</t>
  </si>
  <si>
    <t>Ortak Olunan Şirketlerdeki Yabancı Ülkenin Sermaye Toplamı (TL)</t>
  </si>
  <si>
    <t>Ortak Olunan Şirketlerin Toplam Sermayesi  (TL)</t>
  </si>
  <si>
    <t>Ortak Olunan Şirketlerdeki Toplam Sermayesi  (TL)</t>
  </si>
  <si>
    <t>68.31</t>
  </si>
  <si>
    <t>Gayrimenkul acenteleri</t>
  </si>
  <si>
    <t>47.30</t>
  </si>
  <si>
    <t>Belirli bir mala tahsis edilmiş mağazalarda otomotiv yakıtının perakende ticareti</t>
  </si>
  <si>
    <t>İsvaç</t>
  </si>
  <si>
    <t>Malezya</t>
  </si>
  <si>
    <t>Fas</t>
  </si>
  <si>
    <t>Moldovya</t>
  </si>
  <si>
    <t>Filistin</t>
  </si>
  <si>
    <t>07.10 -Demir cevherleri madenciliği</t>
  </si>
  <si>
    <t>14.13 -Diğer dış giyim eşyaları imalatı</t>
  </si>
  <si>
    <t>EKİM 2011</t>
  </si>
  <si>
    <t xml:space="preserve"> 25 KASIM 2011</t>
  </si>
  <si>
    <t>2011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</si>
  <si>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EKİM  AYINA AİT KURULAN ve KAPANAN ŞİRKET İSTATİSTİKLERİ</t>
    </r>
  </si>
  <si>
    <t xml:space="preserve"> 2011 EKİM AYINA AİT KURULAN ve KAPANAN ŞİRKET İSTATİSTİKLERİ</t>
  </si>
  <si>
    <t>2011 EKİM AYINA AİT KURULAN ve KAPANAN ŞİRKET İSTATİSTİKLERİ</t>
  </si>
  <si>
    <t xml:space="preserve"> 2011 EKİML AYINA AİT KURULAN ve KAPANAN ŞİRKET İSTATİSTİKLERİ</t>
  </si>
  <si>
    <t>OCAK-EKİM 2011</t>
  </si>
  <si>
    <t>2011 Ocak-Ekim Ayları Arası Kurulan ŞirketlerinSermaye Dağılımları</t>
  </si>
  <si>
    <t xml:space="preserve">2011 EKİM AYINA AİT KURULAN VE KAPANAN ŞİRKET İSTATİSTİKLERİ </t>
  </si>
  <si>
    <t>2011 EKİM (AYLIK)</t>
  </si>
  <si>
    <t>2010  EKİM (AYLIK)</t>
  </si>
  <si>
    <t>2011 OCAK-EKİM (ON AYLIK)</t>
  </si>
  <si>
    <t>2010 OCAK-EKİM (ON AYLIK)</t>
  </si>
  <si>
    <t xml:space="preserve">        Ekim Ayında Kurulan Yabancı Sermayeli Şirketlerin Genel Görünümü</t>
  </si>
  <si>
    <t>2011 Yılı Ocak-Ekim Ayları Arası Kurulan Yabancı Sermayeli Şirketlerin         Genel Görünümü</t>
  </si>
  <si>
    <t>2011 Yılı Ocak-Ekim Ayları Arası Kurulan Yabancı Sermayeli Şirketlerin                                             İllere Göre Dağılımı</t>
  </si>
  <si>
    <t>2011 Yılı Ocak-Ekim Ayları Arası En Çok Yabancı Sermayeli Şirket Kuruluşu Olan  İlk 20 Faaliyet</t>
  </si>
  <si>
    <t>0</t>
  </si>
  <si>
    <t>47.91</t>
  </si>
  <si>
    <t>Posta yoluyla veya internet üzerinden yapılan perakende ticaret</t>
  </si>
  <si>
    <t>41.10</t>
  </si>
  <si>
    <t>İnşaat projelerinin geliştirilmesi</t>
  </si>
  <si>
    <t>Başka yerde sınıflandırılmamış diğer madencilik ve taş ocakçılığı</t>
  </si>
  <si>
    <t>86.10</t>
  </si>
  <si>
    <t>Hastane hizmetleri</t>
  </si>
  <si>
    <t>62.09</t>
  </si>
  <si>
    <t>Diğer bilgi teknolojisi ve bilgisayar hizmet faaliyetleri</t>
  </si>
  <si>
    <t>46.90</t>
  </si>
  <si>
    <t>Belirli bir mala tahsis edilmemiş mağazalardaki toptan ticaret</t>
  </si>
  <si>
    <t>08.99</t>
  </si>
  <si>
    <t>46.73</t>
  </si>
  <si>
    <t>Ağaç, inşaat malzemesi ve sıhhi teçhizat toptan ticareti</t>
  </si>
  <si>
    <t>47.52</t>
  </si>
  <si>
    <t>Belirli bir mala tahsis edilmiş mağazalarda hırdavat, boya ve cam perakende ticareti</t>
  </si>
  <si>
    <t>Macaristan</t>
  </si>
  <si>
    <t>Portekiz</t>
  </si>
  <si>
    <t>Polonya</t>
  </si>
  <si>
    <t>İsrail</t>
  </si>
  <si>
    <t>Slovenya</t>
  </si>
  <si>
    <t>Bahreyn</t>
  </si>
  <si>
    <t>Kuzey Kore</t>
  </si>
  <si>
    <t>Tacikistan</t>
  </si>
  <si>
    <t>Kanada</t>
  </si>
  <si>
    <t>St. Kitts &amp; Nevis</t>
  </si>
  <si>
    <t>Hırvatistan</t>
  </si>
  <si>
    <t>Güney Afrika Cum.</t>
  </si>
  <si>
    <t>71.12 -Mühendislik faaliyetleri ve ilgili teknik danışmanlık</t>
  </si>
  <si>
    <t>47.91 -Posta yoluyla veya internet üzerinden yapılan perakende ticaret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</si>
</sst>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0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80" fillId="37" borderId="56" xfId="0" applyFont="1" applyFill="1" applyBorder="1" applyAlignment="1">
      <alignment horizontal="right"/>
    </xf>
    <xf numFmtId="0" fontId="80" fillId="37" borderId="57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 wrapText="1"/>
    </xf>
    <xf numFmtId="0" fontId="80" fillId="35" borderId="59" xfId="0" applyFont="1" applyFill="1" applyBorder="1" applyAlignment="1">
      <alignment horizontal="right" wrapText="1"/>
    </xf>
    <xf numFmtId="0" fontId="80" fillId="37" borderId="59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57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0" xfId="0" applyFont="1" applyFill="1" applyBorder="1" applyAlignment="1">
      <alignment horizontal="center"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3" fontId="86" fillId="34" borderId="56" xfId="0" applyNumberFormat="1" applyFont="1" applyFill="1" applyBorder="1" applyAlignment="1">
      <alignment horizontal="right"/>
    </xf>
    <xf numFmtId="3" fontId="86" fillId="34" borderId="58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6" xfId="0" applyNumberFormat="1" applyFont="1" applyFill="1" applyBorder="1" applyAlignment="1">
      <alignment horizontal="right"/>
    </xf>
    <xf numFmtId="3" fontId="92" fillId="33" borderId="63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3" fontId="0" fillId="0" borderId="65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7" xfId="0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3" fontId="92" fillId="33" borderId="11" xfId="0" applyNumberFormat="1" applyFont="1" applyFill="1" applyBorder="1" applyAlignment="1">
      <alignment/>
    </xf>
    <xf numFmtId="0" fontId="0" fillId="0" borderId="68" xfId="0" applyBorder="1" applyAlignment="1">
      <alignment horizontal="right" wrapText="1"/>
    </xf>
    <xf numFmtId="3" fontId="58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1" fillId="35" borderId="14" xfId="0" applyNumberFormat="1" applyFont="1" applyFill="1" applyBorder="1" applyAlignment="1">
      <alignment horizontal="right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29" xfId="0" applyNumberFormat="1" applyFont="1" applyFill="1" applyBorder="1" applyAlignment="1">
      <alignment vertical="top" wrapText="1"/>
    </xf>
    <xf numFmtId="3" fontId="0" fillId="36" borderId="25" xfId="0" applyNumberForma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0" borderId="10" xfId="0" applyBorder="1" applyAlignment="1">
      <alignment vertical="center" wrapText="1"/>
    </xf>
    <xf numFmtId="0" fontId="94" fillId="0" borderId="22" xfId="0" applyFont="1" applyBorder="1" applyAlignment="1">
      <alignment/>
    </xf>
    <xf numFmtId="3" fontId="92" fillId="33" borderId="13" xfId="0" applyNumberFormat="1" applyFont="1" applyFill="1" applyBorder="1" applyAlignment="1">
      <alignment/>
    </xf>
    <xf numFmtId="49" fontId="80" fillId="33" borderId="14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/>
    </xf>
    <xf numFmtId="3" fontId="92" fillId="33" borderId="63" xfId="0" applyNumberFormat="1" applyFont="1" applyFill="1" applyBorder="1" applyAlignment="1">
      <alignment/>
    </xf>
    <xf numFmtId="0" fontId="13" fillId="0" borderId="10" xfId="48" applyFont="1" applyFill="1" applyBorder="1" applyAlignment="1" applyProtection="1">
      <alignment horizontal="right" wrapText="1"/>
      <protection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8" xfId="0" applyFont="1" applyFill="1" applyBorder="1" applyAlignment="1">
      <alignment horizontal="left" vertical="center" wrapText="1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57" xfId="0" applyFont="1" applyFill="1" applyBorder="1" applyAlignment="1">
      <alignment horizontal="left" vertical="center" wrapText="1"/>
    </xf>
    <xf numFmtId="0" fontId="102" fillId="35" borderId="56" xfId="0" applyFont="1" applyFill="1" applyBorder="1" applyAlignment="1">
      <alignment horizontal="left" vertical="center" wrapText="1"/>
    </xf>
    <xf numFmtId="0" fontId="102" fillId="35" borderId="59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69" xfId="0" applyFont="1" applyFill="1" applyBorder="1" applyAlignment="1">
      <alignment horizontal="center"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 wrapText="1"/>
    </xf>
    <xf numFmtId="0" fontId="102" fillId="35" borderId="73" xfId="0" applyFont="1" applyFill="1" applyBorder="1" applyAlignment="1">
      <alignment horizontal="center" wrapText="1"/>
    </xf>
    <xf numFmtId="0" fontId="102" fillId="37" borderId="56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4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5" xfId="0" applyNumberFormat="1" applyFont="1" applyBorder="1" applyAlignment="1">
      <alignment/>
    </xf>
    <xf numFmtId="3" fontId="85" fillId="37" borderId="7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6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101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4" xfId="0" applyNumberFormat="1" applyFont="1" applyFill="1" applyBorder="1" applyAlignment="1">
      <alignment horizontal="center"/>
    </xf>
    <xf numFmtId="49" fontId="90" fillId="34" borderId="76" xfId="0" applyNumberFormat="1" applyFont="1" applyFill="1" applyBorder="1" applyAlignment="1">
      <alignment horizontal="center"/>
    </xf>
    <xf numFmtId="0" fontId="90" fillId="34" borderId="74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5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8" fillId="35" borderId="63" xfId="0" applyNumberFormat="1" applyFont="1" applyFill="1" applyBorder="1" applyAlignment="1">
      <alignment horizontal="center"/>
    </xf>
    <xf numFmtId="3" fontId="78" fillId="35" borderId="54" xfId="0" applyNumberFormat="1" applyFont="1" applyFill="1" applyBorder="1" applyAlignment="1">
      <alignment horizontal="center"/>
    </xf>
    <xf numFmtId="3" fontId="78" fillId="35" borderId="7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5" xfId="0" applyBorder="1" applyAlignment="1">
      <alignment horizontal="center"/>
    </xf>
    <xf numFmtId="0" fontId="78" fillId="35" borderId="79" xfId="0" applyFont="1" applyFill="1" applyBorder="1" applyAlignment="1">
      <alignment horizontal="center"/>
    </xf>
    <xf numFmtId="0" fontId="78" fillId="35" borderId="80" xfId="0" applyFont="1" applyFill="1" applyBorder="1" applyAlignment="1">
      <alignment horizontal="center"/>
    </xf>
    <xf numFmtId="0" fontId="78" fillId="35" borderId="72" xfId="0" applyFont="1" applyFill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" fontId="0" fillId="0" borderId="5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81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49" fontId="0" fillId="0" borderId="81" xfId="0" applyNumberFormat="1" applyBorder="1" applyAlignment="1">
      <alignment horizontal="center" vertical="center"/>
    </xf>
    <xf numFmtId="0" fontId="0" fillId="0" borderId="81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101" fillId="0" borderId="22" xfId="0" applyFont="1" applyBorder="1" applyAlignment="1">
      <alignment horizontal="center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2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4" xfId="0" applyFont="1" applyFill="1" applyBorder="1" applyAlignment="1">
      <alignment horizontal="center" vertical="center" textRotation="90"/>
    </xf>
    <xf numFmtId="0" fontId="107" fillId="36" borderId="65" xfId="0" applyFont="1" applyFill="1" applyBorder="1" applyAlignment="1">
      <alignment horizontal="center" vertical="center" textRotation="90"/>
    </xf>
    <xf numFmtId="0" fontId="107" fillId="36" borderId="83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5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1" xfId="0" applyFont="1" applyFill="1" applyBorder="1" applyAlignment="1">
      <alignment horizontal="right" wrapText="1"/>
    </xf>
    <xf numFmtId="0" fontId="78" fillId="35" borderId="55" xfId="0" applyFont="1" applyFill="1" applyBorder="1" applyAlignment="1">
      <alignment horizontal="right" wrapText="1"/>
    </xf>
    <xf numFmtId="0" fontId="78" fillId="35" borderId="64" xfId="0" applyFont="1" applyFill="1" applyBorder="1" applyAlignment="1">
      <alignment horizontal="center" vertical="center" wrapText="1"/>
    </xf>
    <xf numFmtId="0" fontId="78" fillId="35" borderId="9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0" t="s">
        <v>282</v>
      </c>
      <c r="B4" s="290"/>
      <c r="C4" s="290"/>
      <c r="D4" s="290"/>
      <c r="E4" s="290"/>
      <c r="F4" s="290"/>
      <c r="G4" s="290"/>
      <c r="H4" s="290"/>
      <c r="I4" s="290"/>
    </row>
    <row r="18" spans="1:9" ht="20.25">
      <c r="A18" s="291" t="s">
        <v>283</v>
      </c>
      <c r="B18" s="291"/>
      <c r="C18" s="291"/>
      <c r="D18" s="291"/>
      <c r="E18" s="291"/>
      <c r="F18" s="291"/>
      <c r="G18" s="291"/>
      <c r="H18" s="291"/>
      <c r="I18" s="291"/>
    </row>
    <row r="19" spans="1:9" ht="20.25">
      <c r="A19" s="291"/>
      <c r="B19" s="291"/>
      <c r="C19" s="291"/>
      <c r="D19" s="291"/>
      <c r="E19" s="291"/>
      <c r="F19" s="291"/>
      <c r="G19" s="291"/>
      <c r="H19" s="291"/>
      <c r="I19" s="291"/>
    </row>
    <row r="20" spans="1:7" ht="20.25">
      <c r="A20" s="291"/>
      <c r="B20" s="291"/>
      <c r="C20" s="291"/>
      <c r="D20" s="291"/>
      <c r="E20" s="291"/>
      <c r="F20" s="291"/>
      <c r="G20" s="291"/>
    </row>
    <row r="21" spans="1:7" ht="15.75">
      <c r="A21" s="170"/>
      <c r="B21" s="171"/>
      <c r="C21" s="171"/>
      <c r="D21" s="171"/>
      <c r="E21" s="171"/>
      <c r="F21" s="171"/>
      <c r="G21" s="171"/>
    </row>
    <row r="22" spans="1:7" ht="15.75">
      <c r="A22" s="170"/>
      <c r="B22" s="171"/>
      <c r="C22" s="171"/>
      <c r="D22" s="171"/>
      <c r="E22" s="171"/>
      <c r="F22" s="171"/>
      <c r="G22" s="171"/>
    </row>
    <row r="23" spans="1:9" ht="20.25">
      <c r="A23" s="292" t="s">
        <v>392</v>
      </c>
      <c r="B23" s="292"/>
      <c r="C23" s="292"/>
      <c r="D23" s="292"/>
      <c r="E23" s="292"/>
      <c r="F23" s="292"/>
      <c r="G23" s="292"/>
      <c r="H23" s="292"/>
      <c r="I23" s="292"/>
    </row>
    <row r="24" spans="1:7" ht="15.75">
      <c r="A24" s="170"/>
      <c r="B24" s="171"/>
      <c r="C24" s="171"/>
      <c r="D24" s="171"/>
      <c r="E24" s="171"/>
      <c r="F24" s="171"/>
      <c r="G24" s="171"/>
    </row>
    <row r="25" spans="1:7" ht="15.75">
      <c r="A25" s="170"/>
      <c r="B25" s="171"/>
      <c r="C25" s="171"/>
      <c r="D25" s="171"/>
      <c r="E25" s="171"/>
      <c r="F25" s="171"/>
      <c r="G25" s="171"/>
    </row>
    <row r="26" spans="1:7" ht="15.75">
      <c r="A26" s="170"/>
      <c r="B26" s="171"/>
      <c r="C26" s="171"/>
      <c r="D26" s="171"/>
      <c r="E26" s="171"/>
      <c r="F26" s="171"/>
      <c r="G26" s="171"/>
    </row>
    <row r="27" spans="1:7" ht="15.75">
      <c r="A27" s="170"/>
      <c r="B27" s="171"/>
      <c r="C27" s="171"/>
      <c r="D27" s="171"/>
      <c r="E27" s="171"/>
      <c r="F27" s="171"/>
      <c r="G27" s="171"/>
    </row>
    <row r="28" spans="1:7" ht="15.75">
      <c r="A28" s="170"/>
      <c r="B28" s="171"/>
      <c r="C28" s="171"/>
      <c r="D28" s="171"/>
      <c r="E28" s="171"/>
      <c r="F28" s="171"/>
      <c r="G28" s="171"/>
    </row>
    <row r="29" spans="1:7" ht="23.25">
      <c r="A29" s="170"/>
      <c r="B29" s="171"/>
      <c r="C29" s="293"/>
      <c r="D29" s="293"/>
      <c r="E29" s="293"/>
      <c r="F29" s="171"/>
      <c r="G29" s="171"/>
    </row>
    <row r="30" spans="1:7" ht="15.75">
      <c r="A30" s="170"/>
      <c r="B30" s="171"/>
      <c r="C30" s="171"/>
      <c r="D30" s="171"/>
      <c r="E30" s="171"/>
      <c r="F30" s="171"/>
      <c r="G30" s="171"/>
    </row>
    <row r="31" spans="1:7" ht="15.75">
      <c r="A31" s="170"/>
      <c r="B31" s="171"/>
      <c r="C31" s="171"/>
      <c r="D31" s="171"/>
      <c r="E31" s="171"/>
      <c r="F31" s="171"/>
      <c r="G31" s="171"/>
    </row>
    <row r="32" spans="1:7" ht="15.75">
      <c r="A32" s="170"/>
      <c r="B32" s="171"/>
      <c r="C32" s="171"/>
      <c r="D32" s="171"/>
      <c r="E32" s="171"/>
      <c r="F32" s="171"/>
      <c r="G32" s="171"/>
    </row>
    <row r="33" spans="1:7" ht="15.75">
      <c r="A33" s="170"/>
      <c r="B33" s="171"/>
      <c r="C33" s="171"/>
      <c r="D33" s="171"/>
      <c r="E33" s="171"/>
      <c r="F33" s="171"/>
      <c r="G33" s="171"/>
    </row>
    <row r="34" spans="1:7" ht="15.75">
      <c r="A34" s="170"/>
      <c r="B34" s="171"/>
      <c r="C34" s="171"/>
      <c r="D34" s="171"/>
      <c r="E34" s="171"/>
      <c r="F34" s="171"/>
      <c r="G34" s="171"/>
    </row>
    <row r="35" spans="1:7" ht="15.75">
      <c r="A35" s="170"/>
      <c r="B35" s="171"/>
      <c r="C35" s="171"/>
      <c r="D35" s="171"/>
      <c r="E35" s="171"/>
      <c r="F35" s="171"/>
      <c r="G35" s="171"/>
    </row>
    <row r="36" spans="1:7" ht="15.75">
      <c r="A36" s="170"/>
      <c r="B36" s="171"/>
      <c r="C36" s="171"/>
      <c r="D36" s="171"/>
      <c r="E36" s="171"/>
      <c r="F36" s="171"/>
      <c r="G36" s="171"/>
    </row>
    <row r="37" spans="1:7" ht="15.75">
      <c r="A37" s="170"/>
      <c r="B37" s="171"/>
      <c r="C37" s="171"/>
      <c r="D37" s="171"/>
      <c r="E37" s="171"/>
      <c r="F37" s="171"/>
      <c r="G37" s="171"/>
    </row>
    <row r="38" spans="1:9" ht="15.75">
      <c r="A38" s="288" t="s">
        <v>284</v>
      </c>
      <c r="B38" s="288"/>
      <c r="C38" s="288"/>
      <c r="D38" s="288"/>
      <c r="E38" s="288"/>
      <c r="F38" s="288"/>
      <c r="G38" s="288"/>
      <c r="H38" s="288"/>
      <c r="I38" s="288"/>
    </row>
    <row r="39" spans="1:9" ht="15.75">
      <c r="A39" s="288" t="s">
        <v>285</v>
      </c>
      <c r="B39" s="288"/>
      <c r="C39" s="288"/>
      <c r="D39" s="288"/>
      <c r="E39" s="288"/>
      <c r="F39" s="288"/>
      <c r="G39" s="288"/>
      <c r="H39" s="288"/>
      <c r="I39" s="288"/>
    </row>
    <row r="40" spans="1:9" ht="15.75">
      <c r="A40" s="170"/>
      <c r="B40" s="171"/>
      <c r="C40" s="171"/>
      <c r="D40" s="171"/>
      <c r="E40" s="171"/>
      <c r="F40" s="171"/>
      <c r="G40" s="171"/>
      <c r="H40" s="172"/>
      <c r="I40" s="172"/>
    </row>
    <row r="41" spans="1:9" ht="15.75">
      <c r="A41" s="170"/>
      <c r="B41" s="171"/>
      <c r="C41" s="171"/>
      <c r="D41" s="171"/>
      <c r="E41" s="171"/>
      <c r="F41" s="171"/>
      <c r="G41" s="171"/>
      <c r="H41" s="172"/>
      <c r="I41" s="172"/>
    </row>
    <row r="42" spans="1:9" ht="15">
      <c r="A42" s="289" t="s">
        <v>393</v>
      </c>
      <c r="B42" s="289"/>
      <c r="C42" s="289"/>
      <c r="D42" s="289"/>
      <c r="E42" s="289"/>
      <c r="F42" s="289"/>
      <c r="G42" s="289"/>
      <c r="H42" s="289"/>
      <c r="I42" s="289"/>
    </row>
    <row r="43" spans="1:7" ht="15">
      <c r="A43" s="172"/>
      <c r="B43" s="172"/>
      <c r="C43" s="172"/>
      <c r="D43" s="172"/>
      <c r="E43" s="172"/>
      <c r="F43" s="172"/>
      <c r="G43" s="172"/>
    </row>
    <row r="44" spans="1:7" ht="15">
      <c r="A44" s="172"/>
      <c r="B44" s="172"/>
      <c r="C44" s="172"/>
      <c r="D44" s="172"/>
      <c r="E44" s="172"/>
      <c r="F44" s="172"/>
      <c r="G44" s="17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C20" sqref="C20:D20"/>
    </sheetView>
  </sheetViews>
  <sheetFormatPr defaultColWidth="9.140625" defaultRowHeight="15"/>
  <sheetData>
    <row r="2" spans="1:10" ht="18.75" thickBot="1">
      <c r="A2" s="294" t="s">
        <v>396</v>
      </c>
      <c r="B2" s="294"/>
      <c r="C2" s="294"/>
      <c r="D2" s="294"/>
      <c r="E2" s="294"/>
      <c r="F2" s="294"/>
      <c r="G2" s="294"/>
      <c r="H2" s="294"/>
      <c r="I2" s="294"/>
      <c r="J2" s="294"/>
    </row>
    <row r="5" spans="1:10" ht="18.75" customHeight="1">
      <c r="A5" s="325" t="s">
        <v>124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3:10" ht="15.75">
      <c r="C6" s="1"/>
      <c r="D6" s="95"/>
      <c r="E6" s="95"/>
      <c r="F6" s="95"/>
      <c r="G6" s="95"/>
      <c r="H6" s="95"/>
      <c r="I6" s="95"/>
      <c r="J6" s="95"/>
    </row>
    <row r="7" spans="3:10" ht="15.75">
      <c r="C7" s="1"/>
      <c r="D7" s="95"/>
      <c r="E7" s="95"/>
      <c r="F7" s="95"/>
      <c r="G7" s="95"/>
      <c r="H7" s="95"/>
      <c r="I7" s="95"/>
      <c r="J7" s="95"/>
    </row>
    <row r="8" ht="15.75" thickBot="1"/>
    <row r="9" spans="2:10" ht="15">
      <c r="B9" s="96"/>
      <c r="C9" s="364" t="s">
        <v>125</v>
      </c>
      <c r="D9" s="365"/>
      <c r="E9" s="364" t="s">
        <v>126</v>
      </c>
      <c r="F9" s="365"/>
      <c r="G9" s="364" t="s">
        <v>127</v>
      </c>
      <c r="H9" s="365"/>
      <c r="I9" s="364" t="s">
        <v>128</v>
      </c>
      <c r="J9" s="366"/>
    </row>
    <row r="10" spans="2:10" ht="15">
      <c r="B10" s="97" t="s">
        <v>129</v>
      </c>
      <c r="C10" s="355">
        <v>2067</v>
      </c>
      <c r="D10" s="356"/>
      <c r="E10" s="355">
        <v>1118</v>
      </c>
      <c r="F10" s="356"/>
      <c r="G10" s="361">
        <v>84</v>
      </c>
      <c r="H10" s="363"/>
      <c r="I10" s="361">
        <v>11</v>
      </c>
      <c r="J10" s="362"/>
    </row>
    <row r="11" spans="2:10" ht="15">
      <c r="B11" s="98" t="s">
        <v>130</v>
      </c>
      <c r="C11" s="355">
        <v>1873</v>
      </c>
      <c r="D11" s="356"/>
      <c r="E11" s="355">
        <v>763</v>
      </c>
      <c r="F11" s="356"/>
      <c r="G11" s="361">
        <v>31</v>
      </c>
      <c r="H11" s="363"/>
      <c r="I11" s="361">
        <v>9</v>
      </c>
      <c r="J11" s="362"/>
    </row>
    <row r="12" spans="2:10" ht="15">
      <c r="B12" s="97" t="s">
        <v>131</v>
      </c>
      <c r="C12" s="355">
        <v>2275</v>
      </c>
      <c r="D12" s="363"/>
      <c r="E12" s="355">
        <v>863</v>
      </c>
      <c r="F12" s="363"/>
      <c r="G12" s="355">
        <v>31</v>
      </c>
      <c r="H12" s="363"/>
      <c r="I12" s="355">
        <v>5</v>
      </c>
      <c r="J12" s="362"/>
    </row>
    <row r="13" spans="2:10" ht="15">
      <c r="B13" s="98" t="s">
        <v>132</v>
      </c>
      <c r="C13" s="355">
        <v>2147</v>
      </c>
      <c r="D13" s="356"/>
      <c r="E13" s="355">
        <v>930</v>
      </c>
      <c r="F13" s="356"/>
      <c r="G13" s="355">
        <v>56</v>
      </c>
      <c r="H13" s="356"/>
      <c r="I13" s="355">
        <v>11</v>
      </c>
      <c r="J13" s="357"/>
    </row>
    <row r="14" spans="2:10" ht="15">
      <c r="B14" s="99" t="s">
        <v>133</v>
      </c>
      <c r="C14" s="355">
        <v>2037</v>
      </c>
      <c r="D14" s="356"/>
      <c r="E14" s="355">
        <v>773</v>
      </c>
      <c r="F14" s="356"/>
      <c r="G14" s="355">
        <v>53</v>
      </c>
      <c r="H14" s="356"/>
      <c r="I14" s="355">
        <v>7</v>
      </c>
      <c r="J14" s="357"/>
    </row>
    <row r="15" spans="2:10" ht="15">
      <c r="B15" s="100" t="s">
        <v>134</v>
      </c>
      <c r="C15" s="355">
        <v>2272</v>
      </c>
      <c r="D15" s="356"/>
      <c r="E15" s="355">
        <v>914</v>
      </c>
      <c r="F15" s="356"/>
      <c r="G15" s="355">
        <v>68</v>
      </c>
      <c r="H15" s="356"/>
      <c r="I15" s="355">
        <v>10</v>
      </c>
      <c r="J15" s="357"/>
    </row>
    <row r="16" spans="2:10" ht="15">
      <c r="B16" s="99" t="s">
        <v>135</v>
      </c>
      <c r="C16" s="355">
        <v>1885</v>
      </c>
      <c r="D16" s="356"/>
      <c r="E16" s="355">
        <v>804</v>
      </c>
      <c r="F16" s="356"/>
      <c r="G16" s="355">
        <v>62</v>
      </c>
      <c r="H16" s="356"/>
      <c r="I16" s="355">
        <v>2</v>
      </c>
      <c r="J16" s="357"/>
    </row>
    <row r="17" spans="2:10" ht="15">
      <c r="B17" s="100" t="s">
        <v>306</v>
      </c>
      <c r="C17" s="355">
        <v>2582</v>
      </c>
      <c r="D17" s="356"/>
      <c r="E17" s="355">
        <v>1574</v>
      </c>
      <c r="F17" s="356"/>
      <c r="G17" s="355">
        <v>55</v>
      </c>
      <c r="H17" s="356"/>
      <c r="I17" s="355">
        <v>4</v>
      </c>
      <c r="J17" s="357"/>
    </row>
    <row r="18" spans="2:10" ht="15">
      <c r="B18" s="99" t="s">
        <v>307</v>
      </c>
      <c r="C18" s="355">
        <v>1903</v>
      </c>
      <c r="D18" s="356"/>
      <c r="E18" s="355">
        <v>767</v>
      </c>
      <c r="F18" s="356"/>
      <c r="G18" s="355">
        <v>38</v>
      </c>
      <c r="H18" s="356"/>
      <c r="I18" s="355">
        <v>3</v>
      </c>
      <c r="J18" s="357"/>
    </row>
    <row r="19" spans="2:10" ht="15">
      <c r="B19" s="100" t="s">
        <v>309</v>
      </c>
      <c r="C19" s="355">
        <v>1928</v>
      </c>
      <c r="D19" s="356"/>
      <c r="E19" s="355">
        <v>841</v>
      </c>
      <c r="F19" s="356"/>
      <c r="G19" s="355">
        <v>50</v>
      </c>
      <c r="H19" s="356"/>
      <c r="I19" s="355">
        <v>2</v>
      </c>
      <c r="J19" s="357"/>
    </row>
    <row r="20" spans="2:10" ht="15">
      <c r="B20" s="99" t="s">
        <v>310</v>
      </c>
      <c r="C20" s="355"/>
      <c r="D20" s="356"/>
      <c r="E20" s="355"/>
      <c r="F20" s="356"/>
      <c r="G20" s="355"/>
      <c r="H20" s="356"/>
      <c r="I20" s="355"/>
      <c r="J20" s="357"/>
    </row>
    <row r="21" spans="2:10" ht="15">
      <c r="B21" s="100" t="s">
        <v>311</v>
      </c>
      <c r="C21" s="355"/>
      <c r="D21" s="356"/>
      <c r="E21" s="355"/>
      <c r="F21" s="356"/>
      <c r="G21" s="355"/>
      <c r="H21" s="356"/>
      <c r="I21" s="355"/>
      <c r="J21" s="357"/>
    </row>
    <row r="22" spans="2:10" ht="15.75" thickBot="1">
      <c r="B22" s="101" t="s">
        <v>32</v>
      </c>
      <c r="C22" s="358">
        <f>SUM(C10:D21)</f>
        <v>20969</v>
      </c>
      <c r="D22" s="359"/>
      <c r="E22" s="358">
        <f>SUM(E10:F21)</f>
        <v>9347</v>
      </c>
      <c r="F22" s="359"/>
      <c r="G22" s="358">
        <f>SUM(G10:H21)</f>
        <v>528</v>
      </c>
      <c r="H22" s="359"/>
      <c r="I22" s="358">
        <f>SUM(I10:J21)</f>
        <v>64</v>
      </c>
      <c r="J22" s="36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5"/>
  <sheetViews>
    <sheetView zoomScale="130" zoomScaleNormal="130" zoomScalePageLayoutView="0" workbookViewId="0" topLeftCell="A1">
      <selection activeCell="L55" sqref="L55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29" max="129" width="5.140625" style="0" customWidth="1"/>
  </cols>
  <sheetData>
    <row r="2" spans="1:9" ht="17.25" customHeight="1" thickBot="1">
      <c r="A2" s="387" t="s">
        <v>401</v>
      </c>
      <c r="B2" s="387"/>
      <c r="C2" s="387"/>
      <c r="D2" s="387"/>
      <c r="E2" s="387"/>
      <c r="F2" s="387"/>
      <c r="G2" s="387"/>
      <c r="H2" s="387"/>
      <c r="I2" s="387"/>
    </row>
    <row r="5" spans="1:9" ht="16.5" customHeight="1">
      <c r="A5" s="325" t="s">
        <v>136</v>
      </c>
      <c r="B5" s="325"/>
      <c r="C5" s="325"/>
      <c r="D5" s="325"/>
      <c r="E5" s="325"/>
      <c r="F5" s="325"/>
      <c r="G5" s="325"/>
      <c r="H5" s="325"/>
      <c r="I5" s="325"/>
    </row>
    <row r="7" spans="3:7" ht="15">
      <c r="C7" s="352" t="s">
        <v>137</v>
      </c>
      <c r="D7" s="352"/>
      <c r="E7" s="352"/>
      <c r="F7" s="352"/>
      <c r="G7" s="352"/>
    </row>
    <row r="9" spans="1:9" ht="15" customHeight="1">
      <c r="A9" s="85" t="s">
        <v>138</v>
      </c>
      <c r="B9" s="381" t="s">
        <v>139</v>
      </c>
      <c r="C9" s="381"/>
      <c r="D9" s="381" t="s">
        <v>140</v>
      </c>
      <c r="E9" s="381"/>
      <c r="F9" s="381"/>
      <c r="G9" s="381"/>
      <c r="H9" s="85" t="s">
        <v>9</v>
      </c>
      <c r="I9" s="85" t="s">
        <v>141</v>
      </c>
    </row>
    <row r="10" spans="1:9" ht="28.5" customHeight="1">
      <c r="A10" s="102">
        <v>1</v>
      </c>
      <c r="B10" s="379" t="s">
        <v>142</v>
      </c>
      <c r="C10" s="378"/>
      <c r="D10" s="374" t="s">
        <v>143</v>
      </c>
      <c r="E10" s="385"/>
      <c r="F10" s="385"/>
      <c r="G10" s="386"/>
      <c r="H10" s="103">
        <v>19</v>
      </c>
      <c r="I10" s="192">
        <f>H10/229*100</f>
        <v>8.296943231441048</v>
      </c>
    </row>
    <row r="11" spans="1:9" ht="15">
      <c r="A11" s="104">
        <v>2</v>
      </c>
      <c r="B11" s="379" t="s">
        <v>144</v>
      </c>
      <c r="C11" s="378"/>
      <c r="D11" s="380" t="s">
        <v>145</v>
      </c>
      <c r="E11" s="370"/>
      <c r="F11" s="370"/>
      <c r="G11" s="371"/>
      <c r="H11" s="103">
        <v>13</v>
      </c>
      <c r="I11" s="192">
        <f aca="true" t="shared" si="0" ref="I11:I19">H11/229*100</f>
        <v>5.676855895196507</v>
      </c>
    </row>
    <row r="12" spans="1:9" ht="20.25" customHeight="1">
      <c r="A12" s="104">
        <v>3</v>
      </c>
      <c r="B12" s="379" t="s">
        <v>381</v>
      </c>
      <c r="C12" s="378"/>
      <c r="D12" s="374" t="s">
        <v>382</v>
      </c>
      <c r="E12" s="385"/>
      <c r="F12" s="385"/>
      <c r="G12" s="386"/>
      <c r="H12" s="103">
        <v>10</v>
      </c>
      <c r="I12" s="192">
        <f t="shared" si="0"/>
        <v>4.366812227074235</v>
      </c>
    </row>
    <row r="13" spans="1:9" ht="29.25" customHeight="1">
      <c r="A13" s="102">
        <v>4</v>
      </c>
      <c r="B13" s="372" t="s">
        <v>411</v>
      </c>
      <c r="C13" s="373"/>
      <c r="D13" s="374" t="s">
        <v>412</v>
      </c>
      <c r="E13" s="385"/>
      <c r="F13" s="385"/>
      <c r="G13" s="386"/>
      <c r="H13" s="103">
        <v>8</v>
      </c>
      <c r="I13" s="192">
        <f t="shared" si="0"/>
        <v>3.4934497816593884</v>
      </c>
    </row>
    <row r="14" spans="1:9" ht="15">
      <c r="A14" s="104">
        <v>5</v>
      </c>
      <c r="B14" s="379" t="s">
        <v>413</v>
      </c>
      <c r="C14" s="378"/>
      <c r="D14" s="369" t="s">
        <v>414</v>
      </c>
      <c r="E14" s="370"/>
      <c r="F14" s="370"/>
      <c r="G14" s="371"/>
      <c r="H14" s="103">
        <v>6</v>
      </c>
      <c r="I14" s="192">
        <f t="shared" si="0"/>
        <v>2.6200873362445414</v>
      </c>
    </row>
    <row r="15" spans="1:9" ht="30" customHeight="1">
      <c r="A15" s="102">
        <v>6</v>
      </c>
      <c r="B15" s="372" t="s">
        <v>422</v>
      </c>
      <c r="C15" s="373"/>
      <c r="D15" s="369" t="s">
        <v>415</v>
      </c>
      <c r="E15" s="382"/>
      <c r="F15" s="382"/>
      <c r="G15" s="383"/>
      <c r="H15" s="103">
        <v>6</v>
      </c>
      <c r="I15" s="192">
        <f t="shared" si="0"/>
        <v>2.6200873362445414</v>
      </c>
    </row>
    <row r="16" spans="1:9" ht="15">
      <c r="A16" s="104">
        <v>7</v>
      </c>
      <c r="B16" s="379" t="s">
        <v>416</v>
      </c>
      <c r="C16" s="378"/>
      <c r="D16" s="369" t="s">
        <v>417</v>
      </c>
      <c r="E16" s="370"/>
      <c r="F16" s="370"/>
      <c r="G16" s="371"/>
      <c r="H16" s="103">
        <v>5</v>
      </c>
      <c r="I16" s="192">
        <f t="shared" si="0"/>
        <v>2.1834061135371177</v>
      </c>
    </row>
    <row r="17" spans="1:9" ht="28.5" customHeight="1">
      <c r="A17" s="102">
        <v>8</v>
      </c>
      <c r="B17" s="379" t="s">
        <v>418</v>
      </c>
      <c r="C17" s="378"/>
      <c r="D17" s="369" t="s">
        <v>419</v>
      </c>
      <c r="E17" s="370"/>
      <c r="F17" s="370"/>
      <c r="G17" s="371"/>
      <c r="H17" s="103">
        <v>5</v>
      </c>
      <c r="I17" s="192">
        <f t="shared" si="0"/>
        <v>2.1834061135371177</v>
      </c>
    </row>
    <row r="18" spans="1:9" ht="15">
      <c r="A18" s="104">
        <v>9</v>
      </c>
      <c r="B18" s="372" t="s">
        <v>369</v>
      </c>
      <c r="C18" s="373"/>
      <c r="D18" s="369" t="s">
        <v>370</v>
      </c>
      <c r="E18" s="382"/>
      <c r="F18" s="382"/>
      <c r="G18" s="383"/>
      <c r="H18" s="103">
        <v>4</v>
      </c>
      <c r="I18" s="192">
        <f t="shared" si="0"/>
        <v>1.7467248908296942</v>
      </c>
    </row>
    <row r="19" spans="1:9" ht="28.5" customHeight="1">
      <c r="A19" s="102">
        <v>10</v>
      </c>
      <c r="B19" s="372" t="s">
        <v>420</v>
      </c>
      <c r="C19" s="373"/>
      <c r="D19" s="369" t="s">
        <v>421</v>
      </c>
      <c r="E19" s="382"/>
      <c r="F19" s="382"/>
      <c r="G19" s="383"/>
      <c r="H19" s="103">
        <v>4</v>
      </c>
      <c r="I19" s="192">
        <f t="shared" si="0"/>
        <v>1.7467248908296942</v>
      </c>
    </row>
    <row r="20" spans="1:3" ht="15">
      <c r="A20" s="3" t="s">
        <v>18</v>
      </c>
      <c r="B20" s="3"/>
      <c r="C20" s="3"/>
    </row>
    <row r="21" spans="3:7" ht="15">
      <c r="C21" s="352" t="s">
        <v>148</v>
      </c>
      <c r="D21" s="352"/>
      <c r="E21" s="352"/>
      <c r="F21" s="352"/>
      <c r="G21" s="352"/>
    </row>
    <row r="23" spans="1:9" ht="30.75" customHeight="1">
      <c r="A23" s="85" t="s">
        <v>138</v>
      </c>
      <c r="B23" s="381" t="s">
        <v>139</v>
      </c>
      <c r="C23" s="381"/>
      <c r="D23" s="381" t="s">
        <v>140</v>
      </c>
      <c r="E23" s="381"/>
      <c r="F23" s="381"/>
      <c r="G23" s="381"/>
      <c r="H23" s="85" t="s">
        <v>9</v>
      </c>
      <c r="I23" s="85" t="s">
        <v>141</v>
      </c>
    </row>
    <row r="24" spans="1:9" ht="28.5" customHeight="1">
      <c r="A24" s="102">
        <v>1</v>
      </c>
      <c r="B24" s="379" t="s">
        <v>142</v>
      </c>
      <c r="C24" s="378"/>
      <c r="D24" s="380" t="s">
        <v>143</v>
      </c>
      <c r="E24" s="370"/>
      <c r="F24" s="370"/>
      <c r="G24" s="371"/>
      <c r="H24" s="270">
        <v>451</v>
      </c>
      <c r="I24" s="192">
        <f>H24/4123*100</f>
        <v>10.938636914867814</v>
      </c>
    </row>
    <row r="25" spans="1:9" ht="30.75" customHeight="1">
      <c r="A25" s="104">
        <v>2</v>
      </c>
      <c r="B25" s="379" t="s">
        <v>152</v>
      </c>
      <c r="C25" s="378"/>
      <c r="D25" s="369" t="s">
        <v>153</v>
      </c>
      <c r="E25" s="370"/>
      <c r="F25" s="370"/>
      <c r="G25" s="371"/>
      <c r="H25" s="270">
        <v>97</v>
      </c>
      <c r="I25" s="192">
        <f aca="true" t="shared" si="1" ref="I25:I33">H25/4123*100</f>
        <v>2.352655833131215</v>
      </c>
    </row>
    <row r="26" spans="1:9" ht="29.25" customHeight="1">
      <c r="A26" s="102">
        <v>3</v>
      </c>
      <c r="B26" s="379" t="s">
        <v>146</v>
      </c>
      <c r="C26" s="378"/>
      <c r="D26" s="369" t="s">
        <v>147</v>
      </c>
      <c r="E26" s="370"/>
      <c r="F26" s="370"/>
      <c r="G26" s="371"/>
      <c r="H26" s="270">
        <v>94</v>
      </c>
      <c r="I26" s="192">
        <f t="shared" si="1"/>
        <v>2.2798932815910744</v>
      </c>
    </row>
    <row r="27" spans="1:9" ht="28.5" customHeight="1">
      <c r="A27" s="104">
        <v>4</v>
      </c>
      <c r="B27" s="379" t="s">
        <v>149</v>
      </c>
      <c r="C27" s="378"/>
      <c r="D27" s="380" t="s">
        <v>334</v>
      </c>
      <c r="E27" s="370"/>
      <c r="F27" s="370"/>
      <c r="G27" s="371"/>
      <c r="H27" s="270">
        <v>87</v>
      </c>
      <c r="I27" s="192">
        <f t="shared" si="1"/>
        <v>2.1101139946640797</v>
      </c>
    </row>
    <row r="28" spans="1:9" ht="15.75" customHeight="1">
      <c r="A28" s="102">
        <v>5</v>
      </c>
      <c r="B28" s="379" t="s">
        <v>335</v>
      </c>
      <c r="C28" s="378"/>
      <c r="D28" s="380" t="s">
        <v>336</v>
      </c>
      <c r="E28" s="370"/>
      <c r="F28" s="370"/>
      <c r="G28" s="371"/>
      <c r="H28" s="270">
        <v>60</v>
      </c>
      <c r="I28" s="192">
        <f t="shared" si="1"/>
        <v>1.4552510308028135</v>
      </c>
    </row>
    <row r="29" spans="1:9" ht="44.25" customHeight="1">
      <c r="A29" s="104">
        <v>6</v>
      </c>
      <c r="B29" s="379" t="s">
        <v>150</v>
      </c>
      <c r="C29" s="378"/>
      <c r="D29" s="369" t="s">
        <v>151</v>
      </c>
      <c r="E29" s="382"/>
      <c r="F29" s="382"/>
      <c r="G29" s="383"/>
      <c r="H29" s="270">
        <v>60</v>
      </c>
      <c r="I29" s="192">
        <f t="shared" si="1"/>
        <v>1.4552510308028135</v>
      </c>
    </row>
    <row r="30" spans="1:9" ht="29.25" customHeight="1">
      <c r="A30" s="102">
        <v>7</v>
      </c>
      <c r="B30" s="379" t="s">
        <v>420</v>
      </c>
      <c r="C30" s="378"/>
      <c r="D30" s="369" t="s">
        <v>421</v>
      </c>
      <c r="E30" s="370"/>
      <c r="F30" s="370"/>
      <c r="G30" s="371"/>
      <c r="H30" s="270">
        <v>57</v>
      </c>
      <c r="I30" s="192">
        <f t="shared" si="1"/>
        <v>1.3824884792626728</v>
      </c>
    </row>
    <row r="31" spans="1:9" ht="29.25" customHeight="1">
      <c r="A31" s="104">
        <v>8</v>
      </c>
      <c r="B31" s="379" t="s">
        <v>423</v>
      </c>
      <c r="C31" s="378"/>
      <c r="D31" s="369" t="s">
        <v>424</v>
      </c>
      <c r="E31" s="370"/>
      <c r="F31" s="370"/>
      <c r="G31" s="371"/>
      <c r="H31" s="270">
        <v>53</v>
      </c>
      <c r="I31" s="192">
        <f t="shared" si="1"/>
        <v>1.2854717438758185</v>
      </c>
    </row>
    <row r="32" spans="1:9" ht="32.25" customHeight="1">
      <c r="A32" s="102">
        <v>9</v>
      </c>
      <c r="B32" s="372" t="s">
        <v>383</v>
      </c>
      <c r="C32" s="384"/>
      <c r="D32" s="374" t="s">
        <v>384</v>
      </c>
      <c r="E32" s="385"/>
      <c r="F32" s="385"/>
      <c r="G32" s="386"/>
      <c r="H32" s="270">
        <v>50</v>
      </c>
      <c r="I32" s="192">
        <f t="shared" si="1"/>
        <v>1.2127091923356779</v>
      </c>
    </row>
    <row r="33" spans="1:9" ht="30" customHeight="1">
      <c r="A33" s="104">
        <v>10</v>
      </c>
      <c r="B33" s="379" t="s">
        <v>425</v>
      </c>
      <c r="C33" s="378"/>
      <c r="D33" s="369" t="s">
        <v>426</v>
      </c>
      <c r="E33" s="370"/>
      <c r="F33" s="370"/>
      <c r="G33" s="371"/>
      <c r="H33" s="270">
        <v>49</v>
      </c>
      <c r="I33" s="192">
        <f t="shared" si="1"/>
        <v>1.1884550084889642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">
      <c r="C41" s="352" t="s">
        <v>154</v>
      </c>
      <c r="D41" s="352"/>
      <c r="E41" s="352"/>
      <c r="F41" s="352"/>
      <c r="G41" s="352"/>
    </row>
    <row r="43" spans="1:9" ht="33" customHeight="1">
      <c r="A43" s="85" t="s">
        <v>138</v>
      </c>
      <c r="B43" s="381" t="s">
        <v>139</v>
      </c>
      <c r="C43" s="381"/>
      <c r="D43" s="381" t="s">
        <v>140</v>
      </c>
      <c r="E43" s="381"/>
      <c r="F43" s="381"/>
      <c r="G43" s="381"/>
      <c r="H43" s="85" t="s">
        <v>9</v>
      </c>
      <c r="I43" s="85" t="s">
        <v>141</v>
      </c>
    </row>
    <row r="44" spans="1:9" ht="29.25" customHeight="1">
      <c r="A44" s="102">
        <v>1</v>
      </c>
      <c r="B44" s="379" t="s">
        <v>142</v>
      </c>
      <c r="C44" s="378"/>
      <c r="D44" s="380" t="s">
        <v>143</v>
      </c>
      <c r="E44" s="370"/>
      <c r="F44" s="370"/>
      <c r="G44" s="371"/>
      <c r="H44" s="103">
        <v>854</v>
      </c>
      <c r="I44" s="192">
        <f>H44/4834*100</f>
        <v>17.666528754654532</v>
      </c>
    </row>
    <row r="45" spans="1:9" ht="43.5" customHeight="1">
      <c r="A45" s="104">
        <v>2</v>
      </c>
      <c r="B45" s="379" t="s">
        <v>155</v>
      </c>
      <c r="C45" s="378"/>
      <c r="D45" s="369" t="s">
        <v>308</v>
      </c>
      <c r="E45" s="370"/>
      <c r="F45" s="370"/>
      <c r="G45" s="371"/>
      <c r="H45" s="103">
        <v>298</v>
      </c>
      <c r="I45" s="192">
        <f aca="true" t="shared" si="2" ref="I45:I53">H45/4834*100</f>
        <v>6.164666942490691</v>
      </c>
    </row>
    <row r="46" spans="1:9" ht="33.75" customHeight="1">
      <c r="A46" s="102">
        <v>3</v>
      </c>
      <c r="B46" s="379" t="s">
        <v>146</v>
      </c>
      <c r="C46" s="378"/>
      <c r="D46" s="380" t="s">
        <v>147</v>
      </c>
      <c r="E46" s="370"/>
      <c r="F46" s="370"/>
      <c r="G46" s="371"/>
      <c r="H46" s="103">
        <v>266</v>
      </c>
      <c r="I46" s="192">
        <f t="shared" si="2"/>
        <v>5.5026892842366575</v>
      </c>
    </row>
    <row r="47" spans="1:9" ht="45.75" customHeight="1">
      <c r="A47" s="104">
        <v>4</v>
      </c>
      <c r="B47" s="379" t="s">
        <v>150</v>
      </c>
      <c r="C47" s="378"/>
      <c r="D47" s="380" t="s">
        <v>151</v>
      </c>
      <c r="E47" s="370"/>
      <c r="F47" s="370"/>
      <c r="G47" s="371"/>
      <c r="H47" s="103">
        <v>249</v>
      </c>
      <c r="I47" s="192">
        <f t="shared" si="2"/>
        <v>5.151013653289201</v>
      </c>
    </row>
    <row r="48" spans="1:9" ht="30" customHeight="1">
      <c r="A48" s="102">
        <v>5</v>
      </c>
      <c r="B48" s="379" t="s">
        <v>156</v>
      </c>
      <c r="C48" s="378"/>
      <c r="D48" s="369" t="s">
        <v>157</v>
      </c>
      <c r="E48" s="370"/>
      <c r="F48" s="370"/>
      <c r="G48" s="371"/>
      <c r="H48" s="103">
        <v>84</v>
      </c>
      <c r="I48" s="192">
        <f t="shared" si="2"/>
        <v>1.737691352916839</v>
      </c>
    </row>
    <row r="49" spans="1:9" ht="15">
      <c r="A49" s="104">
        <v>6</v>
      </c>
      <c r="B49" s="379" t="s">
        <v>381</v>
      </c>
      <c r="C49" s="378"/>
      <c r="D49" s="369" t="s">
        <v>382</v>
      </c>
      <c r="E49" s="370"/>
      <c r="F49" s="370"/>
      <c r="G49" s="371"/>
      <c r="H49" s="103">
        <v>75</v>
      </c>
      <c r="I49" s="192">
        <f t="shared" si="2"/>
        <v>1.551510136532892</v>
      </c>
    </row>
    <row r="50" spans="1:9" ht="15">
      <c r="A50" s="102">
        <v>7</v>
      </c>
      <c r="B50" s="377" t="s">
        <v>152</v>
      </c>
      <c r="C50" s="378"/>
      <c r="D50" s="369" t="s">
        <v>153</v>
      </c>
      <c r="E50" s="370"/>
      <c r="F50" s="370"/>
      <c r="G50" s="371"/>
      <c r="H50" s="103">
        <v>70</v>
      </c>
      <c r="I50" s="192">
        <f t="shared" si="2"/>
        <v>1.4480761274306992</v>
      </c>
    </row>
    <row r="51" spans="1:9" ht="33.75" customHeight="1">
      <c r="A51" s="104">
        <v>8</v>
      </c>
      <c r="B51" s="372" t="s">
        <v>363</v>
      </c>
      <c r="C51" s="373"/>
      <c r="D51" s="369" t="s">
        <v>364</v>
      </c>
      <c r="E51" s="370"/>
      <c r="F51" s="370"/>
      <c r="G51" s="371"/>
      <c r="H51" s="103">
        <v>68</v>
      </c>
      <c r="I51" s="192">
        <f t="shared" si="2"/>
        <v>1.406702523789822</v>
      </c>
    </row>
    <row r="52" spans="1:9" ht="31.5" customHeight="1">
      <c r="A52" s="102">
        <v>9</v>
      </c>
      <c r="B52" s="372" t="s">
        <v>425</v>
      </c>
      <c r="C52" s="373"/>
      <c r="D52" s="374" t="s">
        <v>426</v>
      </c>
      <c r="E52" s="375"/>
      <c r="F52" s="375"/>
      <c r="G52" s="376"/>
      <c r="H52" s="103">
        <v>54</v>
      </c>
      <c r="I52" s="192">
        <f t="shared" si="2"/>
        <v>1.1170872983036821</v>
      </c>
    </row>
    <row r="53" spans="1:9" ht="29.25" customHeight="1">
      <c r="A53" s="104">
        <v>10</v>
      </c>
      <c r="B53" s="367" t="s">
        <v>158</v>
      </c>
      <c r="C53" s="368"/>
      <c r="D53" s="369" t="s">
        <v>312</v>
      </c>
      <c r="E53" s="370"/>
      <c r="F53" s="370"/>
      <c r="G53" s="371"/>
      <c r="H53" s="103">
        <v>54</v>
      </c>
      <c r="I53" s="192">
        <f t="shared" si="2"/>
        <v>1.1170872983036821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7:C27"/>
    <mergeCell ref="D27:G27"/>
    <mergeCell ref="B43:C43"/>
    <mergeCell ref="B31:C31"/>
    <mergeCell ref="D46:G46"/>
    <mergeCell ref="D47:G47"/>
    <mergeCell ref="B24:C24"/>
    <mergeCell ref="B29:C29"/>
    <mergeCell ref="D29:G29"/>
    <mergeCell ref="D31:G31"/>
    <mergeCell ref="D30:G30"/>
    <mergeCell ref="B30:C30"/>
    <mergeCell ref="B48:C48"/>
    <mergeCell ref="D48:G48"/>
    <mergeCell ref="D43:G43"/>
    <mergeCell ref="B15:C15"/>
    <mergeCell ref="D15:G15"/>
    <mergeCell ref="B32:C32"/>
    <mergeCell ref="D32:G32"/>
    <mergeCell ref="B46:C46"/>
    <mergeCell ref="B45:C45"/>
    <mergeCell ref="C41:G41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8515625" style="106" customWidth="1"/>
    <col min="2" max="2" width="5.421875" style="105" customWidth="1"/>
    <col min="3" max="3" width="3.7109375" style="105" customWidth="1"/>
    <col min="4" max="4" width="5.57421875" style="105" customWidth="1"/>
    <col min="5" max="5" width="5.57421875" style="105" bestFit="1" customWidth="1"/>
    <col min="6" max="6" width="3.7109375" style="105" customWidth="1"/>
    <col min="7" max="7" width="5.57421875" style="105" customWidth="1"/>
    <col min="8" max="8" width="4.00390625" style="105" bestFit="1" customWidth="1"/>
    <col min="9" max="9" width="5.28125" style="105" customWidth="1"/>
    <col min="10" max="10" width="5.7109375" style="135" customWidth="1"/>
    <col min="11" max="11" width="4.28125" style="105" customWidth="1"/>
    <col min="12" max="13" width="5.421875" style="105" customWidth="1"/>
    <col min="14" max="14" width="4.28125" style="105" customWidth="1"/>
    <col min="15" max="15" width="5.28125" style="105" customWidth="1"/>
    <col min="16" max="16" width="4.00390625" style="105" customWidth="1"/>
    <col min="17" max="17" width="5.28125" style="105" customWidth="1"/>
    <col min="18" max="16384" width="9.140625" style="105" customWidth="1"/>
  </cols>
  <sheetData>
    <row r="1" spans="1:17" ht="18.75" thickBot="1">
      <c r="A1" s="411" t="s">
        <v>397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>
      <c r="A3" s="412" t="s">
        <v>159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05"/>
    </row>
    <row r="5" spans="1:17" s="107" customFormat="1" ht="17.25" customHeight="1" thickBot="1" thickTop="1">
      <c r="A5" s="413" t="s">
        <v>160</v>
      </c>
      <c r="B5" s="416" t="s">
        <v>402</v>
      </c>
      <c r="C5" s="417"/>
      <c r="D5" s="417"/>
      <c r="E5" s="417"/>
      <c r="F5" s="417"/>
      <c r="G5" s="417"/>
      <c r="H5" s="417"/>
      <c r="I5" s="418"/>
      <c r="J5" s="416" t="s">
        <v>403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161</v>
      </c>
      <c r="C6" s="419"/>
      <c r="D6" s="419"/>
      <c r="E6" s="398" t="s">
        <v>162</v>
      </c>
      <c r="F6" s="400"/>
      <c r="G6" s="419" t="s">
        <v>163</v>
      </c>
      <c r="H6" s="419"/>
      <c r="I6" s="400"/>
      <c r="J6" s="419" t="s">
        <v>161</v>
      </c>
      <c r="K6" s="419"/>
      <c r="L6" s="419"/>
      <c r="M6" s="398" t="s">
        <v>162</v>
      </c>
      <c r="N6" s="420"/>
      <c r="O6" s="398" t="s">
        <v>163</v>
      </c>
      <c r="P6" s="399"/>
      <c r="Q6" s="400"/>
    </row>
    <row r="7" spans="1:17" ht="30" customHeight="1">
      <c r="A7" s="414"/>
      <c r="B7" s="397" t="s">
        <v>164</v>
      </c>
      <c r="C7" s="391" t="s">
        <v>165</v>
      </c>
      <c r="D7" s="403" t="s">
        <v>166</v>
      </c>
      <c r="E7" s="396" t="s">
        <v>164</v>
      </c>
      <c r="F7" s="405" t="s">
        <v>165</v>
      </c>
      <c r="G7" s="407" t="s">
        <v>164</v>
      </c>
      <c r="H7" s="391" t="s">
        <v>165</v>
      </c>
      <c r="I7" s="409" t="s">
        <v>166</v>
      </c>
      <c r="J7" s="396" t="s">
        <v>164</v>
      </c>
      <c r="K7" s="390" t="s">
        <v>165</v>
      </c>
      <c r="L7" s="388" t="s">
        <v>166</v>
      </c>
      <c r="M7" s="392" t="s">
        <v>164</v>
      </c>
      <c r="N7" s="394" t="s">
        <v>165</v>
      </c>
      <c r="O7" s="396" t="s">
        <v>164</v>
      </c>
      <c r="P7" s="390" t="s">
        <v>165</v>
      </c>
      <c r="Q7" s="388" t="s">
        <v>166</v>
      </c>
    </row>
    <row r="8" spans="1:17" ht="15" customHeight="1" thickBot="1">
      <c r="A8" s="415"/>
      <c r="B8" s="401"/>
      <c r="C8" s="402"/>
      <c r="D8" s="404"/>
      <c r="E8" s="397"/>
      <c r="F8" s="406"/>
      <c r="G8" s="408"/>
      <c r="H8" s="402"/>
      <c r="I8" s="410"/>
      <c r="J8" s="397"/>
      <c r="K8" s="391"/>
      <c r="L8" s="389"/>
      <c r="M8" s="393"/>
      <c r="N8" s="395"/>
      <c r="O8" s="397"/>
      <c r="P8" s="391"/>
      <c r="Q8" s="389"/>
    </row>
    <row r="9" spans="1:17" ht="16.5" thickTop="1">
      <c r="A9" s="108" t="s">
        <v>167</v>
      </c>
      <c r="B9" s="109">
        <v>104</v>
      </c>
      <c r="C9" s="110">
        <v>1</v>
      </c>
      <c r="D9" s="272">
        <v>119</v>
      </c>
      <c r="E9" s="109">
        <v>30</v>
      </c>
      <c r="F9" s="111">
        <v>1</v>
      </c>
      <c r="G9" s="109">
        <v>15</v>
      </c>
      <c r="H9" s="110">
        <v>2</v>
      </c>
      <c r="I9" s="111">
        <v>38</v>
      </c>
      <c r="J9" s="109">
        <v>89</v>
      </c>
      <c r="K9" s="110">
        <v>0</v>
      </c>
      <c r="L9" s="111">
        <v>90</v>
      </c>
      <c r="M9" s="109">
        <v>35</v>
      </c>
      <c r="N9" s="111">
        <v>0</v>
      </c>
      <c r="O9" s="109">
        <v>20</v>
      </c>
      <c r="P9" s="110">
        <v>1</v>
      </c>
      <c r="Q9" s="111">
        <v>42</v>
      </c>
    </row>
    <row r="10" spans="1:17" ht="15.75">
      <c r="A10" s="112" t="s">
        <v>168</v>
      </c>
      <c r="B10" s="113">
        <v>14</v>
      </c>
      <c r="C10" s="114">
        <v>0</v>
      </c>
      <c r="D10" s="273">
        <v>5</v>
      </c>
      <c r="E10" s="113">
        <v>1</v>
      </c>
      <c r="F10" s="115">
        <v>1</v>
      </c>
      <c r="G10" s="113">
        <v>0</v>
      </c>
      <c r="H10" s="114">
        <v>0</v>
      </c>
      <c r="I10" s="115">
        <v>5</v>
      </c>
      <c r="J10" s="113">
        <v>13</v>
      </c>
      <c r="K10" s="114">
        <v>1</v>
      </c>
      <c r="L10" s="115">
        <v>6</v>
      </c>
      <c r="M10" s="113">
        <v>3</v>
      </c>
      <c r="N10" s="115">
        <v>1</v>
      </c>
      <c r="O10" s="113">
        <v>0</v>
      </c>
      <c r="P10" s="114">
        <v>0</v>
      </c>
      <c r="Q10" s="115">
        <v>6</v>
      </c>
    </row>
    <row r="11" spans="1:17" ht="15.75">
      <c r="A11" s="108" t="s">
        <v>169</v>
      </c>
      <c r="B11" s="113">
        <v>16</v>
      </c>
      <c r="C11" s="114">
        <v>0</v>
      </c>
      <c r="D11" s="273">
        <v>17</v>
      </c>
      <c r="E11" s="113">
        <v>4</v>
      </c>
      <c r="F11" s="115">
        <v>0</v>
      </c>
      <c r="G11" s="113">
        <v>5</v>
      </c>
      <c r="H11" s="114">
        <v>0</v>
      </c>
      <c r="I11" s="115">
        <v>11</v>
      </c>
      <c r="J11" s="113">
        <v>28</v>
      </c>
      <c r="K11" s="114">
        <v>0</v>
      </c>
      <c r="L11" s="115">
        <v>17</v>
      </c>
      <c r="M11" s="113">
        <v>1</v>
      </c>
      <c r="N11" s="115">
        <v>0</v>
      </c>
      <c r="O11" s="113">
        <v>1</v>
      </c>
      <c r="P11" s="114">
        <v>0</v>
      </c>
      <c r="Q11" s="115">
        <v>10</v>
      </c>
    </row>
    <row r="12" spans="1:17" ht="15.75">
      <c r="A12" s="112" t="s">
        <v>170</v>
      </c>
      <c r="B12" s="113">
        <v>7</v>
      </c>
      <c r="C12" s="114">
        <v>0</v>
      </c>
      <c r="D12" s="273">
        <v>8</v>
      </c>
      <c r="E12" s="113">
        <v>1</v>
      </c>
      <c r="F12" s="115">
        <v>0</v>
      </c>
      <c r="G12" s="113">
        <v>1</v>
      </c>
      <c r="H12" s="114">
        <v>0</v>
      </c>
      <c r="I12" s="115">
        <v>6</v>
      </c>
      <c r="J12" s="113">
        <v>12</v>
      </c>
      <c r="K12" s="114">
        <v>0</v>
      </c>
      <c r="L12" s="115">
        <v>4</v>
      </c>
      <c r="M12" s="113">
        <v>0</v>
      </c>
      <c r="N12" s="115">
        <v>0</v>
      </c>
      <c r="O12" s="113">
        <v>0</v>
      </c>
      <c r="P12" s="114">
        <v>0</v>
      </c>
      <c r="Q12" s="115">
        <v>0</v>
      </c>
    </row>
    <row r="13" spans="1:17" ht="15.75">
      <c r="A13" s="108" t="s">
        <v>171</v>
      </c>
      <c r="B13" s="113">
        <v>8</v>
      </c>
      <c r="C13" s="114">
        <v>0</v>
      </c>
      <c r="D13" s="273">
        <v>18</v>
      </c>
      <c r="E13" s="113">
        <v>2</v>
      </c>
      <c r="F13" s="115">
        <v>1</v>
      </c>
      <c r="G13" s="113">
        <v>1</v>
      </c>
      <c r="H13" s="114">
        <v>1</v>
      </c>
      <c r="I13" s="115">
        <v>7</v>
      </c>
      <c r="J13" s="113">
        <v>7</v>
      </c>
      <c r="K13" s="114">
        <v>0</v>
      </c>
      <c r="L13" s="115">
        <v>6</v>
      </c>
      <c r="M13" s="113">
        <v>2</v>
      </c>
      <c r="N13" s="115">
        <v>0</v>
      </c>
      <c r="O13" s="113">
        <v>0</v>
      </c>
      <c r="P13" s="114">
        <v>0</v>
      </c>
      <c r="Q13" s="115">
        <v>3</v>
      </c>
    </row>
    <row r="14" spans="1:17" ht="15.75">
      <c r="A14" s="112" t="s">
        <v>172</v>
      </c>
      <c r="B14" s="113">
        <v>473</v>
      </c>
      <c r="C14" s="114">
        <v>8</v>
      </c>
      <c r="D14" s="273">
        <v>744</v>
      </c>
      <c r="E14" s="113">
        <v>83</v>
      </c>
      <c r="F14" s="115">
        <v>11</v>
      </c>
      <c r="G14" s="113">
        <v>94</v>
      </c>
      <c r="H14" s="114">
        <v>11</v>
      </c>
      <c r="I14" s="115">
        <v>190</v>
      </c>
      <c r="J14" s="113">
        <v>407</v>
      </c>
      <c r="K14" s="114">
        <v>8</v>
      </c>
      <c r="L14" s="115">
        <v>585</v>
      </c>
      <c r="M14" s="113">
        <v>117</v>
      </c>
      <c r="N14" s="115">
        <v>24</v>
      </c>
      <c r="O14" s="113">
        <v>63</v>
      </c>
      <c r="P14" s="114">
        <v>13</v>
      </c>
      <c r="Q14" s="115">
        <v>128</v>
      </c>
    </row>
    <row r="15" spans="1:17" ht="15.75">
      <c r="A15" s="108" t="s">
        <v>173</v>
      </c>
      <c r="B15" s="113">
        <v>192</v>
      </c>
      <c r="C15" s="114">
        <v>0</v>
      </c>
      <c r="D15" s="273">
        <v>170</v>
      </c>
      <c r="E15" s="113">
        <v>43</v>
      </c>
      <c r="F15" s="115">
        <v>7</v>
      </c>
      <c r="G15" s="113">
        <v>35</v>
      </c>
      <c r="H15" s="114">
        <v>7</v>
      </c>
      <c r="I15" s="115">
        <v>121</v>
      </c>
      <c r="J15" s="113">
        <v>192</v>
      </c>
      <c r="K15" s="114">
        <v>1</v>
      </c>
      <c r="L15" s="115">
        <v>149</v>
      </c>
      <c r="M15" s="113">
        <v>46</v>
      </c>
      <c r="N15" s="115">
        <v>12</v>
      </c>
      <c r="O15" s="113">
        <v>26</v>
      </c>
      <c r="P15" s="114">
        <v>6</v>
      </c>
      <c r="Q15" s="115">
        <v>696</v>
      </c>
    </row>
    <row r="16" spans="1:17" ht="15.75">
      <c r="A16" s="112" t="s">
        <v>174</v>
      </c>
      <c r="B16" s="113">
        <v>2</v>
      </c>
      <c r="C16" s="114">
        <v>2</v>
      </c>
      <c r="D16" s="273">
        <v>7</v>
      </c>
      <c r="E16" s="113">
        <v>1</v>
      </c>
      <c r="F16" s="115">
        <v>0</v>
      </c>
      <c r="G16" s="113">
        <v>1</v>
      </c>
      <c r="H16" s="114">
        <v>1</v>
      </c>
      <c r="I16" s="115">
        <v>8</v>
      </c>
      <c r="J16" s="113">
        <v>4</v>
      </c>
      <c r="K16" s="114">
        <v>0</v>
      </c>
      <c r="L16" s="115">
        <v>10</v>
      </c>
      <c r="M16" s="113">
        <v>1</v>
      </c>
      <c r="N16" s="115">
        <v>0</v>
      </c>
      <c r="O16" s="113">
        <v>0</v>
      </c>
      <c r="P16" s="114">
        <v>0</v>
      </c>
      <c r="Q16" s="115">
        <v>5</v>
      </c>
    </row>
    <row r="17" spans="1:17" ht="15.75">
      <c r="A17" s="108" t="s">
        <v>175</v>
      </c>
      <c r="B17" s="113">
        <v>42</v>
      </c>
      <c r="C17" s="114">
        <v>1</v>
      </c>
      <c r="D17" s="273">
        <v>93</v>
      </c>
      <c r="E17" s="113">
        <v>9</v>
      </c>
      <c r="F17" s="115">
        <v>1</v>
      </c>
      <c r="G17" s="113">
        <v>8</v>
      </c>
      <c r="H17" s="114">
        <v>4</v>
      </c>
      <c r="I17" s="115">
        <v>80</v>
      </c>
      <c r="J17" s="113">
        <v>21</v>
      </c>
      <c r="K17" s="114">
        <v>3</v>
      </c>
      <c r="L17" s="115">
        <v>94</v>
      </c>
      <c r="M17" s="113">
        <v>11</v>
      </c>
      <c r="N17" s="115">
        <v>3</v>
      </c>
      <c r="O17" s="113">
        <v>9</v>
      </c>
      <c r="P17" s="114">
        <v>5</v>
      </c>
      <c r="Q17" s="115">
        <v>41</v>
      </c>
    </row>
    <row r="18" spans="1:17" ht="15.75">
      <c r="A18" s="112" t="s">
        <v>176</v>
      </c>
      <c r="B18" s="113">
        <v>27</v>
      </c>
      <c r="C18" s="114">
        <v>0</v>
      </c>
      <c r="D18" s="273">
        <v>63</v>
      </c>
      <c r="E18" s="113">
        <v>8</v>
      </c>
      <c r="F18" s="115">
        <v>2</v>
      </c>
      <c r="G18" s="113">
        <v>2</v>
      </c>
      <c r="H18" s="114">
        <v>4</v>
      </c>
      <c r="I18" s="115">
        <v>53</v>
      </c>
      <c r="J18" s="113">
        <v>41</v>
      </c>
      <c r="K18" s="114">
        <v>1</v>
      </c>
      <c r="L18" s="115">
        <v>53</v>
      </c>
      <c r="M18" s="113">
        <v>6</v>
      </c>
      <c r="N18" s="115">
        <v>3</v>
      </c>
      <c r="O18" s="113">
        <v>4</v>
      </c>
      <c r="P18" s="114">
        <v>5</v>
      </c>
      <c r="Q18" s="115">
        <v>35</v>
      </c>
    </row>
    <row r="19" spans="1:17" ht="15.75">
      <c r="A19" s="108" t="s">
        <v>177</v>
      </c>
      <c r="B19" s="113">
        <v>7</v>
      </c>
      <c r="C19" s="114">
        <v>0</v>
      </c>
      <c r="D19" s="273">
        <v>10</v>
      </c>
      <c r="E19" s="113">
        <v>1</v>
      </c>
      <c r="F19" s="115">
        <v>0</v>
      </c>
      <c r="G19" s="113">
        <v>0</v>
      </c>
      <c r="H19" s="114">
        <v>0</v>
      </c>
      <c r="I19" s="115">
        <v>2</v>
      </c>
      <c r="J19" s="113">
        <v>2</v>
      </c>
      <c r="K19" s="114">
        <v>0</v>
      </c>
      <c r="L19" s="115">
        <v>7</v>
      </c>
      <c r="M19" s="113">
        <v>2</v>
      </c>
      <c r="N19" s="115">
        <v>2</v>
      </c>
      <c r="O19" s="113">
        <v>1</v>
      </c>
      <c r="P19" s="114">
        <v>2</v>
      </c>
      <c r="Q19" s="115">
        <v>7</v>
      </c>
    </row>
    <row r="20" spans="1:17" ht="15.75">
      <c r="A20" s="112" t="s">
        <v>178</v>
      </c>
      <c r="B20" s="113">
        <v>7</v>
      </c>
      <c r="C20" s="114">
        <v>0</v>
      </c>
      <c r="D20" s="273">
        <v>7</v>
      </c>
      <c r="E20" s="113">
        <v>0</v>
      </c>
      <c r="F20" s="115">
        <v>0</v>
      </c>
      <c r="G20" s="113">
        <v>0</v>
      </c>
      <c r="H20" s="114">
        <v>0</v>
      </c>
      <c r="I20" s="115">
        <v>3</v>
      </c>
      <c r="J20" s="113">
        <v>9</v>
      </c>
      <c r="K20" s="114">
        <v>0</v>
      </c>
      <c r="L20" s="115">
        <v>1</v>
      </c>
      <c r="M20" s="113">
        <v>3</v>
      </c>
      <c r="N20" s="115">
        <v>0</v>
      </c>
      <c r="O20" s="113">
        <v>0</v>
      </c>
      <c r="P20" s="114">
        <v>0</v>
      </c>
      <c r="Q20" s="115">
        <v>1</v>
      </c>
    </row>
    <row r="21" spans="1:17" ht="15.75">
      <c r="A21" s="108" t="s">
        <v>179</v>
      </c>
      <c r="B21" s="113">
        <v>8</v>
      </c>
      <c r="C21" s="114">
        <v>0</v>
      </c>
      <c r="D21" s="273">
        <v>6</v>
      </c>
      <c r="E21" s="113">
        <v>0</v>
      </c>
      <c r="F21" s="115">
        <v>0</v>
      </c>
      <c r="G21" s="113">
        <v>1</v>
      </c>
      <c r="H21" s="114">
        <v>0</v>
      </c>
      <c r="I21" s="115">
        <v>4</v>
      </c>
      <c r="J21" s="113">
        <v>9</v>
      </c>
      <c r="K21" s="114">
        <v>0</v>
      </c>
      <c r="L21" s="115">
        <v>0</v>
      </c>
      <c r="M21" s="113">
        <v>0</v>
      </c>
      <c r="N21" s="115">
        <v>0</v>
      </c>
      <c r="O21" s="113">
        <v>1</v>
      </c>
      <c r="P21" s="114">
        <v>1</v>
      </c>
      <c r="Q21" s="115">
        <v>2</v>
      </c>
    </row>
    <row r="22" spans="1:17" ht="15.75">
      <c r="A22" s="112" t="s">
        <v>180</v>
      </c>
      <c r="B22" s="113">
        <v>14</v>
      </c>
      <c r="C22" s="114">
        <v>0</v>
      </c>
      <c r="D22" s="273">
        <v>10</v>
      </c>
      <c r="E22" s="113">
        <v>2</v>
      </c>
      <c r="F22" s="115">
        <v>1</v>
      </c>
      <c r="G22" s="113">
        <v>1</v>
      </c>
      <c r="H22" s="114">
        <v>1</v>
      </c>
      <c r="I22" s="115">
        <v>12</v>
      </c>
      <c r="J22" s="113">
        <v>10</v>
      </c>
      <c r="K22" s="114">
        <v>2</v>
      </c>
      <c r="L22" s="115">
        <v>8</v>
      </c>
      <c r="M22" s="113">
        <v>0</v>
      </c>
      <c r="N22" s="115">
        <v>0</v>
      </c>
      <c r="O22" s="113">
        <v>2</v>
      </c>
      <c r="P22" s="114">
        <v>1</v>
      </c>
      <c r="Q22" s="115">
        <v>7</v>
      </c>
    </row>
    <row r="23" spans="1:17" ht="15.75">
      <c r="A23" s="108" t="s">
        <v>181</v>
      </c>
      <c r="B23" s="113">
        <v>10</v>
      </c>
      <c r="C23" s="114">
        <v>1</v>
      </c>
      <c r="D23" s="273">
        <v>10</v>
      </c>
      <c r="E23" s="113">
        <v>1</v>
      </c>
      <c r="F23" s="115">
        <v>1</v>
      </c>
      <c r="G23" s="113">
        <v>1</v>
      </c>
      <c r="H23" s="114">
        <v>0</v>
      </c>
      <c r="I23" s="115">
        <v>5</v>
      </c>
      <c r="J23" s="113">
        <v>9</v>
      </c>
      <c r="K23" s="114">
        <v>0</v>
      </c>
      <c r="L23" s="115">
        <v>6</v>
      </c>
      <c r="M23" s="113">
        <v>0</v>
      </c>
      <c r="N23" s="115">
        <v>0</v>
      </c>
      <c r="O23" s="113">
        <v>0</v>
      </c>
      <c r="P23" s="114">
        <v>0</v>
      </c>
      <c r="Q23" s="115">
        <v>3</v>
      </c>
    </row>
    <row r="24" spans="1:17" ht="15.75">
      <c r="A24" s="112" t="s">
        <v>182</v>
      </c>
      <c r="B24" s="113">
        <v>178</v>
      </c>
      <c r="C24" s="114">
        <v>4</v>
      </c>
      <c r="D24" s="273">
        <v>71</v>
      </c>
      <c r="E24" s="113">
        <v>32</v>
      </c>
      <c r="F24" s="115">
        <v>3</v>
      </c>
      <c r="G24" s="113">
        <v>19</v>
      </c>
      <c r="H24" s="114">
        <v>10</v>
      </c>
      <c r="I24" s="115">
        <v>49</v>
      </c>
      <c r="J24" s="113">
        <v>127</v>
      </c>
      <c r="K24" s="114">
        <v>2</v>
      </c>
      <c r="L24" s="115">
        <v>86</v>
      </c>
      <c r="M24" s="113">
        <v>32</v>
      </c>
      <c r="N24" s="115">
        <v>5</v>
      </c>
      <c r="O24" s="113">
        <v>15</v>
      </c>
      <c r="P24" s="114">
        <v>6</v>
      </c>
      <c r="Q24" s="115">
        <v>16</v>
      </c>
    </row>
    <row r="25" spans="1:17" ht="15.75">
      <c r="A25" s="108" t="s">
        <v>183</v>
      </c>
      <c r="B25" s="113">
        <v>11</v>
      </c>
      <c r="C25" s="114">
        <v>0</v>
      </c>
      <c r="D25" s="273">
        <v>26</v>
      </c>
      <c r="E25" s="113">
        <v>4</v>
      </c>
      <c r="F25" s="115">
        <v>1</v>
      </c>
      <c r="G25" s="113">
        <v>2</v>
      </c>
      <c r="H25" s="114">
        <v>1</v>
      </c>
      <c r="I25" s="115">
        <v>12</v>
      </c>
      <c r="J25" s="113">
        <v>15</v>
      </c>
      <c r="K25" s="114">
        <v>2</v>
      </c>
      <c r="L25" s="115">
        <v>19</v>
      </c>
      <c r="M25" s="113">
        <v>0</v>
      </c>
      <c r="N25" s="115">
        <v>2</v>
      </c>
      <c r="O25" s="113">
        <v>2</v>
      </c>
      <c r="P25" s="114">
        <v>1</v>
      </c>
      <c r="Q25" s="115">
        <v>16</v>
      </c>
    </row>
    <row r="26" spans="1:17" ht="15.75">
      <c r="A26" s="112" t="s">
        <v>184</v>
      </c>
      <c r="B26" s="113">
        <v>1</v>
      </c>
      <c r="C26" s="114">
        <v>1</v>
      </c>
      <c r="D26" s="273">
        <v>2</v>
      </c>
      <c r="E26" s="113">
        <v>0</v>
      </c>
      <c r="F26" s="115">
        <v>0</v>
      </c>
      <c r="G26" s="113">
        <v>0</v>
      </c>
      <c r="H26" s="114">
        <v>0</v>
      </c>
      <c r="I26" s="115">
        <v>5</v>
      </c>
      <c r="J26" s="113">
        <v>4</v>
      </c>
      <c r="K26" s="114">
        <v>0</v>
      </c>
      <c r="L26" s="115">
        <v>2</v>
      </c>
      <c r="M26" s="113">
        <v>1</v>
      </c>
      <c r="N26" s="115">
        <v>1</v>
      </c>
      <c r="O26" s="113">
        <v>1</v>
      </c>
      <c r="P26" s="114">
        <v>0</v>
      </c>
      <c r="Q26" s="115">
        <v>1</v>
      </c>
    </row>
    <row r="27" spans="1:17" ht="15.75">
      <c r="A27" s="108" t="s">
        <v>185</v>
      </c>
      <c r="B27" s="113">
        <v>13</v>
      </c>
      <c r="C27" s="114">
        <v>1</v>
      </c>
      <c r="D27" s="273">
        <v>38</v>
      </c>
      <c r="E27" s="113">
        <v>2</v>
      </c>
      <c r="F27" s="115">
        <v>0</v>
      </c>
      <c r="G27" s="113">
        <v>0</v>
      </c>
      <c r="H27" s="114">
        <v>2</v>
      </c>
      <c r="I27" s="115">
        <v>11</v>
      </c>
      <c r="J27" s="113">
        <v>20</v>
      </c>
      <c r="K27" s="114">
        <v>2</v>
      </c>
      <c r="L27" s="115">
        <v>27</v>
      </c>
      <c r="M27" s="113">
        <v>3</v>
      </c>
      <c r="N27" s="115">
        <v>0</v>
      </c>
      <c r="O27" s="113">
        <v>1</v>
      </c>
      <c r="P27" s="114">
        <v>0</v>
      </c>
      <c r="Q27" s="115">
        <v>6</v>
      </c>
    </row>
    <row r="28" spans="1:17" ht="15.75">
      <c r="A28" s="112" t="s">
        <v>186</v>
      </c>
      <c r="B28" s="113">
        <v>43</v>
      </c>
      <c r="C28" s="114">
        <v>2</v>
      </c>
      <c r="D28" s="273">
        <v>69</v>
      </c>
      <c r="E28" s="113">
        <v>9</v>
      </c>
      <c r="F28" s="115">
        <v>1</v>
      </c>
      <c r="G28" s="113">
        <v>13</v>
      </c>
      <c r="H28" s="114">
        <v>3</v>
      </c>
      <c r="I28" s="115">
        <v>37</v>
      </c>
      <c r="J28" s="113">
        <v>36</v>
      </c>
      <c r="K28" s="114">
        <v>1</v>
      </c>
      <c r="L28" s="115">
        <v>61</v>
      </c>
      <c r="M28" s="113">
        <v>9</v>
      </c>
      <c r="N28" s="115">
        <v>6</v>
      </c>
      <c r="O28" s="113">
        <v>8</v>
      </c>
      <c r="P28" s="114">
        <v>7</v>
      </c>
      <c r="Q28" s="115">
        <v>21</v>
      </c>
    </row>
    <row r="29" spans="1:17" ht="15.75">
      <c r="A29" s="108" t="s">
        <v>187</v>
      </c>
      <c r="B29" s="113">
        <v>57</v>
      </c>
      <c r="C29" s="114">
        <v>1</v>
      </c>
      <c r="D29" s="273">
        <v>24</v>
      </c>
      <c r="E29" s="113">
        <v>7</v>
      </c>
      <c r="F29" s="115">
        <v>0</v>
      </c>
      <c r="G29" s="113">
        <v>2</v>
      </c>
      <c r="H29" s="114">
        <v>3</v>
      </c>
      <c r="I29" s="115">
        <v>2</v>
      </c>
      <c r="J29" s="113">
        <v>44</v>
      </c>
      <c r="K29" s="114">
        <v>3</v>
      </c>
      <c r="L29" s="115">
        <v>19</v>
      </c>
      <c r="M29" s="113">
        <v>11</v>
      </c>
      <c r="N29" s="115">
        <v>0</v>
      </c>
      <c r="O29" s="113">
        <v>3</v>
      </c>
      <c r="P29" s="114">
        <v>1</v>
      </c>
      <c r="Q29" s="115">
        <v>4</v>
      </c>
    </row>
    <row r="30" spans="1:17" ht="15.75">
      <c r="A30" s="112" t="s">
        <v>188</v>
      </c>
      <c r="B30" s="113">
        <v>4</v>
      </c>
      <c r="C30" s="114">
        <v>0</v>
      </c>
      <c r="D30" s="273">
        <v>25</v>
      </c>
      <c r="E30" s="113">
        <v>3</v>
      </c>
      <c r="F30" s="115">
        <v>2</v>
      </c>
      <c r="G30" s="113">
        <v>0</v>
      </c>
      <c r="H30" s="114">
        <v>4</v>
      </c>
      <c r="I30" s="115">
        <v>32</v>
      </c>
      <c r="J30" s="113">
        <v>13</v>
      </c>
      <c r="K30" s="114">
        <v>2</v>
      </c>
      <c r="L30" s="115">
        <v>19</v>
      </c>
      <c r="M30" s="113">
        <v>2</v>
      </c>
      <c r="N30" s="115">
        <v>1</v>
      </c>
      <c r="O30" s="113">
        <v>4</v>
      </c>
      <c r="P30" s="114">
        <v>0</v>
      </c>
      <c r="Q30" s="115">
        <v>9</v>
      </c>
    </row>
    <row r="31" spans="1:17" ht="15.75">
      <c r="A31" s="108" t="s">
        <v>189</v>
      </c>
      <c r="B31" s="113">
        <v>33</v>
      </c>
      <c r="C31" s="114">
        <v>2</v>
      </c>
      <c r="D31" s="273">
        <v>13</v>
      </c>
      <c r="E31" s="113">
        <v>0</v>
      </c>
      <c r="F31" s="115">
        <v>0</v>
      </c>
      <c r="G31" s="113">
        <v>1</v>
      </c>
      <c r="H31" s="114">
        <v>0</v>
      </c>
      <c r="I31" s="115">
        <v>11</v>
      </c>
      <c r="J31" s="113">
        <v>17</v>
      </c>
      <c r="K31" s="114">
        <v>0</v>
      </c>
      <c r="L31" s="115">
        <v>12</v>
      </c>
      <c r="M31" s="113">
        <v>0</v>
      </c>
      <c r="N31" s="115">
        <v>2</v>
      </c>
      <c r="O31" s="113">
        <v>1</v>
      </c>
      <c r="P31" s="114">
        <v>3</v>
      </c>
      <c r="Q31" s="115">
        <v>5</v>
      </c>
    </row>
    <row r="32" spans="1:17" ht="15.75">
      <c r="A32" s="112" t="s">
        <v>190</v>
      </c>
      <c r="B32" s="113">
        <v>3</v>
      </c>
      <c r="C32" s="114">
        <v>1</v>
      </c>
      <c r="D32" s="273">
        <v>11</v>
      </c>
      <c r="E32" s="113">
        <v>1</v>
      </c>
      <c r="F32" s="115">
        <v>1</v>
      </c>
      <c r="G32" s="113">
        <v>0</v>
      </c>
      <c r="H32" s="114">
        <v>0</v>
      </c>
      <c r="I32" s="115">
        <v>11</v>
      </c>
      <c r="J32" s="113">
        <v>6</v>
      </c>
      <c r="K32" s="114">
        <v>2</v>
      </c>
      <c r="L32" s="115">
        <v>5</v>
      </c>
      <c r="M32" s="113">
        <v>0</v>
      </c>
      <c r="N32" s="115">
        <v>0</v>
      </c>
      <c r="O32" s="113">
        <v>0</v>
      </c>
      <c r="P32" s="114">
        <v>1</v>
      </c>
      <c r="Q32" s="115">
        <v>3</v>
      </c>
    </row>
    <row r="33" spans="1:17" ht="15.75">
      <c r="A33" s="108" t="s">
        <v>191</v>
      </c>
      <c r="B33" s="113">
        <v>27</v>
      </c>
      <c r="C33" s="114">
        <v>3</v>
      </c>
      <c r="D33" s="273">
        <v>17</v>
      </c>
      <c r="E33" s="113">
        <v>3</v>
      </c>
      <c r="F33" s="115">
        <v>3</v>
      </c>
      <c r="G33" s="113">
        <v>2</v>
      </c>
      <c r="H33" s="114">
        <v>4</v>
      </c>
      <c r="I33" s="115">
        <v>216</v>
      </c>
      <c r="J33" s="113">
        <v>19</v>
      </c>
      <c r="K33" s="114">
        <v>2</v>
      </c>
      <c r="L33" s="115">
        <v>7</v>
      </c>
      <c r="M33" s="113">
        <v>4</v>
      </c>
      <c r="N33" s="115">
        <v>11</v>
      </c>
      <c r="O33" s="113">
        <v>2</v>
      </c>
      <c r="P33" s="114">
        <v>2</v>
      </c>
      <c r="Q33" s="115">
        <v>9</v>
      </c>
    </row>
    <row r="34" spans="1:17" ht="15.75">
      <c r="A34" s="112" t="s">
        <v>192</v>
      </c>
      <c r="B34" s="113">
        <v>31</v>
      </c>
      <c r="C34" s="114">
        <v>0</v>
      </c>
      <c r="D34" s="273">
        <v>109</v>
      </c>
      <c r="E34" s="113">
        <v>9</v>
      </c>
      <c r="F34" s="115">
        <v>2</v>
      </c>
      <c r="G34" s="113">
        <v>9</v>
      </c>
      <c r="H34" s="114">
        <v>4</v>
      </c>
      <c r="I34" s="115">
        <v>34</v>
      </c>
      <c r="J34" s="113">
        <v>34</v>
      </c>
      <c r="K34" s="114">
        <v>2</v>
      </c>
      <c r="L34" s="115">
        <v>99</v>
      </c>
      <c r="M34" s="113">
        <v>8</v>
      </c>
      <c r="N34" s="115">
        <v>3</v>
      </c>
      <c r="O34" s="113">
        <v>10</v>
      </c>
      <c r="P34" s="114">
        <v>1</v>
      </c>
      <c r="Q34" s="115">
        <v>26</v>
      </c>
    </row>
    <row r="35" spans="1:17" ht="15.75">
      <c r="A35" s="108" t="s">
        <v>193</v>
      </c>
      <c r="B35" s="113">
        <v>105</v>
      </c>
      <c r="C35" s="114">
        <v>2</v>
      </c>
      <c r="D35" s="273">
        <v>75</v>
      </c>
      <c r="E35" s="113">
        <v>8</v>
      </c>
      <c r="F35" s="115">
        <v>1</v>
      </c>
      <c r="G35" s="113">
        <v>16</v>
      </c>
      <c r="H35" s="114">
        <v>2</v>
      </c>
      <c r="I35" s="115">
        <v>30</v>
      </c>
      <c r="J35" s="113">
        <v>86</v>
      </c>
      <c r="K35" s="114">
        <v>1</v>
      </c>
      <c r="L35" s="115">
        <v>81</v>
      </c>
      <c r="M35" s="113">
        <v>9</v>
      </c>
      <c r="N35" s="115">
        <v>0</v>
      </c>
      <c r="O35" s="113">
        <v>9</v>
      </c>
      <c r="P35" s="114">
        <v>2</v>
      </c>
      <c r="Q35" s="115">
        <v>17</v>
      </c>
    </row>
    <row r="36" spans="1:17" ht="15.75">
      <c r="A36" s="112" t="s">
        <v>194</v>
      </c>
      <c r="B36" s="113">
        <v>9</v>
      </c>
      <c r="C36" s="114">
        <v>0</v>
      </c>
      <c r="D36" s="273">
        <v>23</v>
      </c>
      <c r="E36" s="113">
        <v>3</v>
      </c>
      <c r="F36" s="115">
        <v>1</v>
      </c>
      <c r="G36" s="113">
        <v>1</v>
      </c>
      <c r="H36" s="114">
        <v>1</v>
      </c>
      <c r="I36" s="115">
        <v>7</v>
      </c>
      <c r="J36" s="113">
        <v>6</v>
      </c>
      <c r="K36" s="114">
        <v>0</v>
      </c>
      <c r="L36" s="115">
        <v>7</v>
      </c>
      <c r="M36" s="113">
        <v>0</v>
      </c>
      <c r="N36" s="115">
        <v>0</v>
      </c>
      <c r="O36" s="113">
        <v>0</v>
      </c>
      <c r="P36" s="114">
        <v>2</v>
      </c>
      <c r="Q36" s="115">
        <v>105</v>
      </c>
    </row>
    <row r="37" spans="1:17" ht="15.75">
      <c r="A37" s="108" t="s">
        <v>195</v>
      </c>
      <c r="B37" s="113">
        <v>1</v>
      </c>
      <c r="C37" s="114">
        <v>0</v>
      </c>
      <c r="D37" s="273">
        <v>1</v>
      </c>
      <c r="E37" s="113">
        <v>0</v>
      </c>
      <c r="F37" s="115">
        <v>0</v>
      </c>
      <c r="G37" s="113">
        <v>1</v>
      </c>
      <c r="H37" s="114">
        <v>0</v>
      </c>
      <c r="I37" s="115">
        <v>4</v>
      </c>
      <c r="J37" s="113">
        <v>0</v>
      </c>
      <c r="K37" s="114">
        <v>0</v>
      </c>
      <c r="L37" s="115">
        <v>3</v>
      </c>
      <c r="M37" s="113">
        <v>1</v>
      </c>
      <c r="N37" s="115">
        <v>0</v>
      </c>
      <c r="O37" s="113">
        <v>2</v>
      </c>
      <c r="P37" s="114">
        <v>0</v>
      </c>
      <c r="Q37" s="115">
        <v>2</v>
      </c>
    </row>
    <row r="38" spans="1:17" ht="15.75">
      <c r="A38" s="112" t="s">
        <v>196</v>
      </c>
      <c r="B38" s="113">
        <v>0</v>
      </c>
      <c r="C38" s="114">
        <v>0</v>
      </c>
      <c r="D38" s="273">
        <v>3</v>
      </c>
      <c r="E38" s="113">
        <v>0</v>
      </c>
      <c r="F38" s="115">
        <v>1</v>
      </c>
      <c r="G38" s="113">
        <v>0</v>
      </c>
      <c r="H38" s="114">
        <v>0</v>
      </c>
      <c r="I38" s="115">
        <v>1</v>
      </c>
      <c r="J38" s="113">
        <v>4</v>
      </c>
      <c r="K38" s="114">
        <v>0</v>
      </c>
      <c r="L38" s="115">
        <v>5</v>
      </c>
      <c r="M38" s="113">
        <v>0</v>
      </c>
      <c r="N38" s="115">
        <v>0</v>
      </c>
      <c r="O38" s="113">
        <v>0</v>
      </c>
      <c r="P38" s="114">
        <v>0</v>
      </c>
      <c r="Q38" s="115">
        <v>1</v>
      </c>
    </row>
    <row r="39" spans="1:17" ht="15.75">
      <c r="A39" s="108" t="s">
        <v>197</v>
      </c>
      <c r="B39" s="113">
        <v>61</v>
      </c>
      <c r="C39" s="114">
        <v>1</v>
      </c>
      <c r="D39" s="273">
        <v>62</v>
      </c>
      <c r="E39" s="113">
        <v>8</v>
      </c>
      <c r="F39" s="115">
        <v>1</v>
      </c>
      <c r="G39" s="113">
        <v>6</v>
      </c>
      <c r="H39" s="114">
        <v>0</v>
      </c>
      <c r="I39" s="115">
        <v>21</v>
      </c>
      <c r="J39" s="113">
        <v>52</v>
      </c>
      <c r="K39" s="114">
        <v>0</v>
      </c>
      <c r="L39" s="115">
        <v>20</v>
      </c>
      <c r="M39" s="113">
        <v>12</v>
      </c>
      <c r="N39" s="115">
        <v>4</v>
      </c>
      <c r="O39" s="113">
        <v>6</v>
      </c>
      <c r="P39" s="114">
        <v>0</v>
      </c>
      <c r="Q39" s="115">
        <v>13</v>
      </c>
    </row>
    <row r="40" spans="1:17" ht="15.75">
      <c r="A40" s="112" t="s">
        <v>198</v>
      </c>
      <c r="B40" s="113">
        <v>16</v>
      </c>
      <c r="C40" s="114">
        <v>0</v>
      </c>
      <c r="D40" s="273">
        <v>6</v>
      </c>
      <c r="E40" s="113">
        <v>2</v>
      </c>
      <c r="F40" s="115">
        <v>0</v>
      </c>
      <c r="G40" s="113">
        <v>1</v>
      </c>
      <c r="H40" s="114">
        <v>1</v>
      </c>
      <c r="I40" s="115">
        <v>10</v>
      </c>
      <c r="J40" s="113">
        <v>15</v>
      </c>
      <c r="K40" s="114">
        <v>1</v>
      </c>
      <c r="L40" s="115">
        <v>9</v>
      </c>
      <c r="M40" s="113">
        <v>1</v>
      </c>
      <c r="N40" s="115">
        <v>2</v>
      </c>
      <c r="O40" s="113">
        <v>1</v>
      </c>
      <c r="P40" s="114">
        <v>1</v>
      </c>
      <c r="Q40" s="115">
        <v>55</v>
      </c>
    </row>
    <row r="41" spans="1:17" ht="15.75">
      <c r="A41" s="108" t="s">
        <v>199</v>
      </c>
      <c r="B41" s="113">
        <v>84</v>
      </c>
      <c r="C41" s="114">
        <v>2</v>
      </c>
      <c r="D41" s="273">
        <v>52</v>
      </c>
      <c r="E41" s="113">
        <v>14</v>
      </c>
      <c r="F41" s="115">
        <v>1</v>
      </c>
      <c r="G41" s="113">
        <v>16</v>
      </c>
      <c r="H41" s="114">
        <v>4</v>
      </c>
      <c r="I41" s="115">
        <v>29</v>
      </c>
      <c r="J41" s="113">
        <v>69</v>
      </c>
      <c r="K41" s="114">
        <v>0</v>
      </c>
      <c r="L41" s="115">
        <v>34</v>
      </c>
      <c r="M41" s="113">
        <v>10</v>
      </c>
      <c r="N41" s="115">
        <v>2</v>
      </c>
      <c r="O41" s="113">
        <v>13</v>
      </c>
      <c r="P41" s="114">
        <v>0</v>
      </c>
      <c r="Q41" s="115">
        <v>15</v>
      </c>
    </row>
    <row r="42" spans="1:17" ht="15.75">
      <c r="A42" s="112" t="s">
        <v>200</v>
      </c>
      <c r="B42" s="113">
        <v>1637</v>
      </c>
      <c r="C42" s="114">
        <v>1</v>
      </c>
      <c r="D42" s="273">
        <v>1688</v>
      </c>
      <c r="E42" s="113">
        <v>391</v>
      </c>
      <c r="F42" s="115">
        <v>8</v>
      </c>
      <c r="G42" s="113">
        <v>446</v>
      </c>
      <c r="H42" s="114">
        <v>9</v>
      </c>
      <c r="I42" s="115">
        <v>601</v>
      </c>
      <c r="J42" s="113">
        <v>1547</v>
      </c>
      <c r="K42" s="114">
        <v>6</v>
      </c>
      <c r="L42" s="115">
        <v>1694</v>
      </c>
      <c r="M42" s="113">
        <v>542</v>
      </c>
      <c r="N42" s="115">
        <v>26</v>
      </c>
      <c r="O42" s="113">
        <v>407</v>
      </c>
      <c r="P42" s="114">
        <v>12</v>
      </c>
      <c r="Q42" s="115">
        <v>423</v>
      </c>
    </row>
    <row r="43" spans="1:17" ht="15.75">
      <c r="A43" s="108" t="s">
        <v>201</v>
      </c>
      <c r="B43" s="113">
        <v>296</v>
      </c>
      <c r="C43" s="114">
        <v>3</v>
      </c>
      <c r="D43" s="273">
        <v>209</v>
      </c>
      <c r="E43" s="113">
        <v>62</v>
      </c>
      <c r="F43" s="115">
        <v>4</v>
      </c>
      <c r="G43" s="113">
        <v>75</v>
      </c>
      <c r="H43" s="114">
        <v>8</v>
      </c>
      <c r="I43" s="115">
        <v>92</v>
      </c>
      <c r="J43" s="113">
        <v>307</v>
      </c>
      <c r="K43" s="114">
        <v>7</v>
      </c>
      <c r="L43" s="115">
        <v>148</v>
      </c>
      <c r="M43" s="113">
        <v>98</v>
      </c>
      <c r="N43" s="115">
        <v>8</v>
      </c>
      <c r="O43" s="113">
        <v>53</v>
      </c>
      <c r="P43" s="114">
        <v>1</v>
      </c>
      <c r="Q43" s="115">
        <v>60</v>
      </c>
    </row>
    <row r="44" spans="1:17" ht="15.75">
      <c r="A44" s="112" t="s">
        <v>202</v>
      </c>
      <c r="B44" s="113">
        <v>3</v>
      </c>
      <c r="C44" s="114">
        <v>0</v>
      </c>
      <c r="D44" s="273">
        <v>4</v>
      </c>
      <c r="E44" s="113">
        <v>0</v>
      </c>
      <c r="F44" s="115">
        <v>0</v>
      </c>
      <c r="G44" s="113">
        <v>2</v>
      </c>
      <c r="H44" s="114">
        <v>1</v>
      </c>
      <c r="I44" s="115">
        <v>3</v>
      </c>
      <c r="J44" s="113">
        <v>5</v>
      </c>
      <c r="K44" s="114">
        <v>0</v>
      </c>
      <c r="L44" s="115">
        <v>2</v>
      </c>
      <c r="M44" s="113">
        <v>0</v>
      </c>
      <c r="N44" s="115">
        <v>0</v>
      </c>
      <c r="O44" s="113">
        <v>1</v>
      </c>
      <c r="P44" s="114">
        <v>0</v>
      </c>
      <c r="Q44" s="115">
        <v>0</v>
      </c>
    </row>
    <row r="45" spans="1:17" ht="15.75">
      <c r="A45" s="108" t="s">
        <v>203</v>
      </c>
      <c r="B45" s="113">
        <v>6</v>
      </c>
      <c r="C45" s="114">
        <v>0</v>
      </c>
      <c r="D45" s="273">
        <v>9</v>
      </c>
      <c r="E45" s="113">
        <v>1</v>
      </c>
      <c r="F45" s="115">
        <v>1</v>
      </c>
      <c r="G45" s="113">
        <v>2</v>
      </c>
      <c r="H45" s="114">
        <v>1</v>
      </c>
      <c r="I45" s="115">
        <v>8</v>
      </c>
      <c r="J45" s="113">
        <v>10</v>
      </c>
      <c r="K45" s="114">
        <v>1</v>
      </c>
      <c r="L45" s="115">
        <v>5</v>
      </c>
      <c r="M45" s="113">
        <v>0</v>
      </c>
      <c r="N45" s="115">
        <v>2</v>
      </c>
      <c r="O45" s="113">
        <v>3</v>
      </c>
      <c r="P45" s="114">
        <v>1</v>
      </c>
      <c r="Q45" s="115">
        <v>5</v>
      </c>
    </row>
    <row r="46" spans="1:17" ht="15.75">
      <c r="A46" s="112" t="s">
        <v>204</v>
      </c>
      <c r="B46" s="113">
        <v>60</v>
      </c>
      <c r="C46" s="114">
        <v>0</v>
      </c>
      <c r="D46" s="273">
        <v>39</v>
      </c>
      <c r="E46" s="113">
        <v>9</v>
      </c>
      <c r="F46" s="115">
        <v>2</v>
      </c>
      <c r="G46" s="113">
        <v>4</v>
      </c>
      <c r="H46" s="114">
        <v>4</v>
      </c>
      <c r="I46" s="115">
        <v>15</v>
      </c>
      <c r="J46" s="113">
        <v>49</v>
      </c>
      <c r="K46" s="114">
        <v>3</v>
      </c>
      <c r="L46" s="115">
        <v>29</v>
      </c>
      <c r="M46" s="113">
        <v>18</v>
      </c>
      <c r="N46" s="115">
        <v>8</v>
      </c>
      <c r="O46" s="113">
        <v>8</v>
      </c>
      <c r="P46" s="114">
        <v>1</v>
      </c>
      <c r="Q46" s="115">
        <v>15</v>
      </c>
    </row>
    <row r="47" spans="1:17" ht="15.75">
      <c r="A47" s="108" t="s">
        <v>205</v>
      </c>
      <c r="B47" s="113">
        <v>8</v>
      </c>
      <c r="C47" s="114">
        <v>0</v>
      </c>
      <c r="D47" s="273">
        <v>32</v>
      </c>
      <c r="E47" s="113">
        <v>2</v>
      </c>
      <c r="F47" s="115">
        <v>1</v>
      </c>
      <c r="G47" s="113">
        <v>2</v>
      </c>
      <c r="H47" s="114">
        <v>0</v>
      </c>
      <c r="I47" s="115">
        <v>14</v>
      </c>
      <c r="J47" s="113">
        <v>21</v>
      </c>
      <c r="K47" s="114">
        <v>0</v>
      </c>
      <c r="L47" s="115">
        <v>32</v>
      </c>
      <c r="M47" s="113">
        <v>0</v>
      </c>
      <c r="N47" s="115">
        <v>0</v>
      </c>
      <c r="O47" s="113">
        <v>2</v>
      </c>
      <c r="P47" s="114">
        <v>1</v>
      </c>
      <c r="Q47" s="115">
        <v>14</v>
      </c>
    </row>
    <row r="48" spans="1:17" ht="15.75">
      <c r="A48" s="112" t="s">
        <v>206</v>
      </c>
      <c r="B48" s="113">
        <v>5</v>
      </c>
      <c r="C48" s="114">
        <v>0</v>
      </c>
      <c r="D48" s="273">
        <v>9</v>
      </c>
      <c r="E48" s="113">
        <v>1</v>
      </c>
      <c r="F48" s="115">
        <v>1</v>
      </c>
      <c r="G48" s="113">
        <v>4</v>
      </c>
      <c r="H48" s="114">
        <v>0</v>
      </c>
      <c r="I48" s="115">
        <v>3</v>
      </c>
      <c r="J48" s="113">
        <v>8</v>
      </c>
      <c r="K48" s="114">
        <v>0</v>
      </c>
      <c r="L48" s="115">
        <v>8</v>
      </c>
      <c r="M48" s="113">
        <v>1</v>
      </c>
      <c r="N48" s="115">
        <v>0</v>
      </c>
      <c r="O48" s="113">
        <v>1</v>
      </c>
      <c r="P48" s="114">
        <v>1</v>
      </c>
      <c r="Q48" s="115">
        <v>1</v>
      </c>
    </row>
    <row r="49" spans="1:17" ht="15.75">
      <c r="A49" s="108" t="s">
        <v>207</v>
      </c>
      <c r="B49" s="113">
        <v>93</v>
      </c>
      <c r="C49" s="114">
        <v>1</v>
      </c>
      <c r="D49" s="273">
        <v>49</v>
      </c>
      <c r="E49" s="113">
        <v>16</v>
      </c>
      <c r="F49" s="115">
        <v>3</v>
      </c>
      <c r="G49" s="113">
        <v>16</v>
      </c>
      <c r="H49" s="114">
        <v>8</v>
      </c>
      <c r="I49" s="115">
        <v>20</v>
      </c>
      <c r="J49" s="113">
        <v>97</v>
      </c>
      <c r="K49" s="114">
        <v>2</v>
      </c>
      <c r="L49" s="115">
        <v>37</v>
      </c>
      <c r="M49" s="113">
        <v>12</v>
      </c>
      <c r="N49" s="115">
        <v>3</v>
      </c>
      <c r="O49" s="113">
        <v>13</v>
      </c>
      <c r="P49" s="114">
        <v>4</v>
      </c>
      <c r="Q49" s="115">
        <v>426</v>
      </c>
    </row>
    <row r="50" spans="1:17" ht="15.75">
      <c r="A50" s="112" t="s">
        <v>208</v>
      </c>
      <c r="B50" s="113">
        <v>84</v>
      </c>
      <c r="C50" s="114">
        <v>3</v>
      </c>
      <c r="D50" s="273">
        <v>74</v>
      </c>
      <c r="E50" s="113">
        <v>13</v>
      </c>
      <c r="F50" s="115">
        <v>10</v>
      </c>
      <c r="G50" s="113">
        <v>11</v>
      </c>
      <c r="H50" s="114">
        <v>11</v>
      </c>
      <c r="I50" s="115">
        <v>70</v>
      </c>
      <c r="J50" s="113">
        <v>105</v>
      </c>
      <c r="K50" s="114">
        <v>5</v>
      </c>
      <c r="L50" s="115">
        <v>60</v>
      </c>
      <c r="M50" s="113">
        <v>27</v>
      </c>
      <c r="N50" s="115">
        <v>7</v>
      </c>
      <c r="O50" s="113">
        <v>11</v>
      </c>
      <c r="P50" s="114">
        <v>11</v>
      </c>
      <c r="Q50" s="115">
        <v>24</v>
      </c>
    </row>
    <row r="51" spans="1:17" ht="15.75">
      <c r="A51" s="108" t="s">
        <v>209</v>
      </c>
      <c r="B51" s="113">
        <v>19</v>
      </c>
      <c r="C51" s="114">
        <v>0</v>
      </c>
      <c r="D51" s="273">
        <v>30</v>
      </c>
      <c r="E51" s="113">
        <v>2</v>
      </c>
      <c r="F51" s="115">
        <v>2</v>
      </c>
      <c r="G51" s="113">
        <v>0</v>
      </c>
      <c r="H51" s="114">
        <v>1</v>
      </c>
      <c r="I51" s="115">
        <v>22</v>
      </c>
      <c r="J51" s="113">
        <v>11</v>
      </c>
      <c r="K51" s="114">
        <v>1</v>
      </c>
      <c r="L51" s="115">
        <v>27</v>
      </c>
      <c r="M51" s="113">
        <v>1</v>
      </c>
      <c r="N51" s="115">
        <v>1</v>
      </c>
      <c r="O51" s="113">
        <v>1</v>
      </c>
      <c r="P51" s="114">
        <v>3</v>
      </c>
      <c r="Q51" s="115">
        <v>11</v>
      </c>
    </row>
    <row r="52" spans="1:17" ht="15.75">
      <c r="A52" s="112" t="s">
        <v>210</v>
      </c>
      <c r="B52" s="113">
        <v>22</v>
      </c>
      <c r="C52" s="114">
        <v>0</v>
      </c>
      <c r="D52" s="273">
        <v>24</v>
      </c>
      <c r="E52" s="113">
        <v>6</v>
      </c>
      <c r="F52" s="115">
        <v>0</v>
      </c>
      <c r="G52" s="113">
        <v>4</v>
      </c>
      <c r="H52" s="114">
        <v>0</v>
      </c>
      <c r="I52" s="115">
        <v>27</v>
      </c>
      <c r="J52" s="113">
        <v>32</v>
      </c>
      <c r="K52" s="114">
        <v>1</v>
      </c>
      <c r="L52" s="115">
        <v>29</v>
      </c>
      <c r="M52" s="113">
        <v>5</v>
      </c>
      <c r="N52" s="115">
        <v>0</v>
      </c>
      <c r="O52" s="113">
        <v>6</v>
      </c>
      <c r="P52" s="114">
        <v>1</v>
      </c>
      <c r="Q52" s="115">
        <v>9</v>
      </c>
    </row>
    <row r="53" spans="1:17" ht="15.75">
      <c r="A53" s="108" t="s">
        <v>211</v>
      </c>
      <c r="B53" s="113">
        <v>30</v>
      </c>
      <c r="C53" s="114">
        <v>0</v>
      </c>
      <c r="D53" s="273">
        <v>68</v>
      </c>
      <c r="E53" s="113">
        <v>5</v>
      </c>
      <c r="F53" s="115">
        <v>1</v>
      </c>
      <c r="G53" s="113">
        <v>6</v>
      </c>
      <c r="H53" s="114">
        <v>2</v>
      </c>
      <c r="I53" s="115">
        <v>34</v>
      </c>
      <c r="J53" s="113">
        <v>25</v>
      </c>
      <c r="K53" s="114">
        <v>1</v>
      </c>
      <c r="L53" s="115">
        <v>42</v>
      </c>
      <c r="M53" s="113">
        <v>4</v>
      </c>
      <c r="N53" s="115">
        <v>3</v>
      </c>
      <c r="O53" s="113">
        <v>5</v>
      </c>
      <c r="P53" s="114">
        <v>1</v>
      </c>
      <c r="Q53" s="115">
        <v>21</v>
      </c>
    </row>
    <row r="54" spans="1:17" ht="15.75">
      <c r="A54" s="112" t="s">
        <v>212</v>
      </c>
      <c r="B54" s="113">
        <v>15</v>
      </c>
      <c r="C54" s="114">
        <v>1</v>
      </c>
      <c r="D54" s="273">
        <v>22</v>
      </c>
      <c r="E54" s="113">
        <v>4</v>
      </c>
      <c r="F54" s="115">
        <v>0</v>
      </c>
      <c r="G54" s="113">
        <v>4</v>
      </c>
      <c r="H54" s="114">
        <v>0</v>
      </c>
      <c r="I54" s="115">
        <v>49</v>
      </c>
      <c r="J54" s="113">
        <v>44</v>
      </c>
      <c r="K54" s="114">
        <v>0</v>
      </c>
      <c r="L54" s="115">
        <v>28</v>
      </c>
      <c r="M54" s="113">
        <v>3</v>
      </c>
      <c r="N54" s="115">
        <v>2</v>
      </c>
      <c r="O54" s="113">
        <v>1</v>
      </c>
      <c r="P54" s="114">
        <v>1</v>
      </c>
      <c r="Q54" s="115">
        <v>6</v>
      </c>
    </row>
    <row r="55" spans="1:17" ht="15.75">
      <c r="A55" s="108" t="s">
        <v>213</v>
      </c>
      <c r="B55" s="113">
        <v>22</v>
      </c>
      <c r="C55" s="114">
        <v>0</v>
      </c>
      <c r="D55" s="273">
        <v>9</v>
      </c>
      <c r="E55" s="113">
        <v>0</v>
      </c>
      <c r="F55" s="115">
        <v>0</v>
      </c>
      <c r="G55" s="113">
        <v>4</v>
      </c>
      <c r="H55" s="114">
        <v>2</v>
      </c>
      <c r="I55" s="115">
        <v>8</v>
      </c>
      <c r="J55" s="113">
        <v>33</v>
      </c>
      <c r="K55" s="114">
        <v>0</v>
      </c>
      <c r="L55" s="115">
        <v>3</v>
      </c>
      <c r="M55" s="113">
        <v>5</v>
      </c>
      <c r="N55" s="115">
        <v>1</v>
      </c>
      <c r="O55" s="113">
        <v>3</v>
      </c>
      <c r="P55" s="114">
        <v>1</v>
      </c>
      <c r="Q55" s="115">
        <v>2</v>
      </c>
    </row>
    <row r="56" spans="1:17" ht="15.75">
      <c r="A56" s="112" t="s">
        <v>214</v>
      </c>
      <c r="B56" s="113">
        <v>44</v>
      </c>
      <c r="C56" s="114">
        <v>2</v>
      </c>
      <c r="D56" s="273">
        <v>82</v>
      </c>
      <c r="E56" s="113">
        <v>8</v>
      </c>
      <c r="F56" s="115">
        <v>1</v>
      </c>
      <c r="G56" s="113">
        <v>16</v>
      </c>
      <c r="H56" s="114">
        <v>2</v>
      </c>
      <c r="I56" s="115">
        <v>41</v>
      </c>
      <c r="J56" s="113">
        <v>50</v>
      </c>
      <c r="K56" s="114">
        <v>3</v>
      </c>
      <c r="L56" s="115">
        <v>69</v>
      </c>
      <c r="M56" s="113">
        <v>8</v>
      </c>
      <c r="N56" s="115">
        <v>2</v>
      </c>
      <c r="O56" s="113">
        <v>8</v>
      </c>
      <c r="P56" s="114">
        <v>3</v>
      </c>
      <c r="Q56" s="115">
        <v>18</v>
      </c>
    </row>
    <row r="57" spans="1:17" ht="15.75">
      <c r="A57" s="108" t="s">
        <v>215</v>
      </c>
      <c r="B57" s="113">
        <v>4</v>
      </c>
      <c r="C57" s="114">
        <v>0</v>
      </c>
      <c r="D57" s="273">
        <v>2</v>
      </c>
      <c r="E57" s="113">
        <v>3</v>
      </c>
      <c r="F57" s="115">
        <v>0</v>
      </c>
      <c r="G57" s="113">
        <v>1</v>
      </c>
      <c r="H57" s="114">
        <v>1</v>
      </c>
      <c r="I57" s="115">
        <v>3</v>
      </c>
      <c r="J57" s="113">
        <v>6</v>
      </c>
      <c r="K57" s="114">
        <v>2</v>
      </c>
      <c r="L57" s="115">
        <v>1</v>
      </c>
      <c r="M57" s="113">
        <v>0</v>
      </c>
      <c r="N57" s="115">
        <v>1</v>
      </c>
      <c r="O57" s="113">
        <v>0</v>
      </c>
      <c r="P57" s="114">
        <v>1</v>
      </c>
      <c r="Q57" s="115">
        <v>5</v>
      </c>
    </row>
    <row r="58" spans="1:17" ht="15.75">
      <c r="A58" s="112" t="s">
        <v>216</v>
      </c>
      <c r="B58" s="113">
        <v>13</v>
      </c>
      <c r="C58" s="114">
        <v>2</v>
      </c>
      <c r="D58" s="273">
        <v>15</v>
      </c>
      <c r="E58" s="113">
        <v>1</v>
      </c>
      <c r="F58" s="115">
        <v>2</v>
      </c>
      <c r="G58" s="113">
        <v>2</v>
      </c>
      <c r="H58" s="114">
        <v>0</v>
      </c>
      <c r="I58" s="115">
        <v>16</v>
      </c>
      <c r="J58" s="113">
        <v>7</v>
      </c>
      <c r="K58" s="114">
        <v>4</v>
      </c>
      <c r="L58" s="115">
        <v>5</v>
      </c>
      <c r="M58" s="113">
        <v>5</v>
      </c>
      <c r="N58" s="115">
        <v>3</v>
      </c>
      <c r="O58" s="113">
        <v>1</v>
      </c>
      <c r="P58" s="114">
        <v>0</v>
      </c>
      <c r="Q58" s="115">
        <v>9</v>
      </c>
    </row>
    <row r="59" spans="1:17" ht="15.75">
      <c r="A59" s="108" t="s">
        <v>217</v>
      </c>
      <c r="B59" s="113">
        <v>5</v>
      </c>
      <c r="C59" s="114">
        <v>1</v>
      </c>
      <c r="D59" s="273">
        <v>2</v>
      </c>
      <c r="E59" s="113">
        <v>1</v>
      </c>
      <c r="F59" s="115">
        <v>1</v>
      </c>
      <c r="G59" s="113">
        <v>1</v>
      </c>
      <c r="H59" s="114">
        <v>1</v>
      </c>
      <c r="I59" s="115">
        <v>3</v>
      </c>
      <c r="J59" s="113">
        <v>10</v>
      </c>
      <c r="K59" s="114">
        <v>0</v>
      </c>
      <c r="L59" s="115">
        <v>11</v>
      </c>
      <c r="M59" s="113">
        <v>1</v>
      </c>
      <c r="N59" s="115">
        <v>1</v>
      </c>
      <c r="O59" s="113">
        <v>3</v>
      </c>
      <c r="P59" s="114">
        <v>2</v>
      </c>
      <c r="Q59" s="115">
        <v>0</v>
      </c>
    </row>
    <row r="60" spans="1:17" ht="15.75">
      <c r="A60" s="112" t="s">
        <v>218</v>
      </c>
      <c r="B60" s="113">
        <v>10</v>
      </c>
      <c r="C60" s="114">
        <v>2</v>
      </c>
      <c r="D60" s="273">
        <v>28</v>
      </c>
      <c r="E60" s="113">
        <v>3</v>
      </c>
      <c r="F60" s="115">
        <v>0</v>
      </c>
      <c r="G60" s="113">
        <v>2</v>
      </c>
      <c r="H60" s="114">
        <v>0</v>
      </c>
      <c r="I60" s="115">
        <v>7</v>
      </c>
      <c r="J60" s="113">
        <v>9</v>
      </c>
      <c r="K60" s="114">
        <v>0</v>
      </c>
      <c r="L60" s="115">
        <v>30</v>
      </c>
      <c r="M60" s="113">
        <v>3</v>
      </c>
      <c r="N60" s="115">
        <v>0</v>
      </c>
      <c r="O60" s="113">
        <v>3</v>
      </c>
      <c r="P60" s="114">
        <v>0</v>
      </c>
      <c r="Q60" s="115">
        <v>8</v>
      </c>
    </row>
    <row r="61" spans="1:17" ht="15.75">
      <c r="A61" s="108" t="s">
        <v>219</v>
      </c>
      <c r="B61" s="113">
        <v>5</v>
      </c>
      <c r="C61" s="114">
        <v>0</v>
      </c>
      <c r="D61" s="273">
        <v>9</v>
      </c>
      <c r="E61" s="113">
        <v>3</v>
      </c>
      <c r="F61" s="115">
        <v>0</v>
      </c>
      <c r="G61" s="113">
        <v>1</v>
      </c>
      <c r="H61" s="114">
        <v>0</v>
      </c>
      <c r="I61" s="115">
        <v>1</v>
      </c>
      <c r="J61" s="113">
        <v>8</v>
      </c>
      <c r="K61" s="114">
        <v>2</v>
      </c>
      <c r="L61" s="115">
        <v>8</v>
      </c>
      <c r="M61" s="113">
        <v>2</v>
      </c>
      <c r="N61" s="115">
        <v>0</v>
      </c>
      <c r="O61" s="113">
        <v>0</v>
      </c>
      <c r="P61" s="114">
        <v>1</v>
      </c>
      <c r="Q61" s="115">
        <v>5</v>
      </c>
    </row>
    <row r="62" spans="1:17" ht="15.75">
      <c r="A62" s="112" t="s">
        <v>220</v>
      </c>
      <c r="B62" s="113">
        <v>32</v>
      </c>
      <c r="C62" s="114">
        <v>1</v>
      </c>
      <c r="D62" s="273">
        <v>40</v>
      </c>
      <c r="E62" s="113">
        <v>4</v>
      </c>
      <c r="F62" s="115">
        <v>1</v>
      </c>
      <c r="G62" s="113">
        <v>2</v>
      </c>
      <c r="H62" s="114">
        <v>1</v>
      </c>
      <c r="I62" s="115">
        <v>23</v>
      </c>
      <c r="J62" s="113">
        <v>37</v>
      </c>
      <c r="K62" s="114">
        <v>1</v>
      </c>
      <c r="L62" s="115">
        <v>47</v>
      </c>
      <c r="M62" s="113">
        <v>8</v>
      </c>
      <c r="N62" s="115">
        <v>1</v>
      </c>
      <c r="O62" s="113">
        <v>1</v>
      </c>
      <c r="P62" s="114">
        <v>2</v>
      </c>
      <c r="Q62" s="115">
        <v>9</v>
      </c>
    </row>
    <row r="63" spans="1:17" ht="15.75">
      <c r="A63" s="108" t="s">
        <v>221</v>
      </c>
      <c r="B63" s="113">
        <v>37</v>
      </c>
      <c r="C63" s="114">
        <v>0</v>
      </c>
      <c r="D63" s="273">
        <v>51</v>
      </c>
      <c r="E63" s="113">
        <v>5</v>
      </c>
      <c r="F63" s="115">
        <v>2</v>
      </c>
      <c r="G63" s="113">
        <v>10</v>
      </c>
      <c r="H63" s="114">
        <v>3</v>
      </c>
      <c r="I63" s="115">
        <v>18</v>
      </c>
      <c r="J63" s="113">
        <v>26</v>
      </c>
      <c r="K63" s="114">
        <v>1</v>
      </c>
      <c r="L63" s="115">
        <v>24</v>
      </c>
      <c r="M63" s="113">
        <v>7</v>
      </c>
      <c r="N63" s="115">
        <v>0</v>
      </c>
      <c r="O63" s="113">
        <v>4</v>
      </c>
      <c r="P63" s="114">
        <v>0</v>
      </c>
      <c r="Q63" s="115">
        <v>18</v>
      </c>
    </row>
    <row r="64" spans="1:17" ht="15.75">
      <c r="A64" s="112" t="s">
        <v>222</v>
      </c>
      <c r="B64" s="113">
        <v>3</v>
      </c>
      <c r="C64" s="114">
        <v>0</v>
      </c>
      <c r="D64" s="273">
        <v>6</v>
      </c>
      <c r="E64" s="113">
        <v>2</v>
      </c>
      <c r="F64" s="115">
        <v>0</v>
      </c>
      <c r="G64" s="113">
        <v>1</v>
      </c>
      <c r="H64" s="114">
        <v>0</v>
      </c>
      <c r="I64" s="115">
        <v>0</v>
      </c>
      <c r="J64" s="113">
        <v>3</v>
      </c>
      <c r="K64" s="114">
        <v>0</v>
      </c>
      <c r="L64" s="115">
        <v>2</v>
      </c>
      <c r="M64" s="113">
        <v>1</v>
      </c>
      <c r="N64" s="115">
        <v>0</v>
      </c>
      <c r="O64" s="113">
        <v>0</v>
      </c>
      <c r="P64" s="114">
        <v>0</v>
      </c>
      <c r="Q64" s="115">
        <v>1</v>
      </c>
    </row>
    <row r="65" spans="1:17" ht="15.75">
      <c r="A65" s="108" t="s">
        <v>223</v>
      </c>
      <c r="B65" s="113">
        <v>5</v>
      </c>
      <c r="C65" s="114">
        <v>2</v>
      </c>
      <c r="D65" s="273">
        <v>9</v>
      </c>
      <c r="E65" s="113">
        <v>1</v>
      </c>
      <c r="F65" s="115">
        <v>0</v>
      </c>
      <c r="G65" s="113">
        <v>1</v>
      </c>
      <c r="H65" s="114">
        <v>1</v>
      </c>
      <c r="I65" s="115">
        <v>1</v>
      </c>
      <c r="J65" s="113">
        <v>5</v>
      </c>
      <c r="K65" s="114">
        <v>0</v>
      </c>
      <c r="L65" s="115">
        <v>1</v>
      </c>
      <c r="M65" s="113">
        <v>0</v>
      </c>
      <c r="N65" s="115">
        <v>2</v>
      </c>
      <c r="O65" s="113">
        <v>0</v>
      </c>
      <c r="P65" s="114">
        <v>2</v>
      </c>
      <c r="Q65" s="115">
        <v>0</v>
      </c>
    </row>
    <row r="66" spans="1:17" ht="15.75">
      <c r="A66" s="112" t="s">
        <v>224</v>
      </c>
      <c r="B66" s="113">
        <v>18</v>
      </c>
      <c r="C66" s="114">
        <v>0</v>
      </c>
      <c r="D66" s="273">
        <v>28</v>
      </c>
      <c r="E66" s="113">
        <v>3</v>
      </c>
      <c r="F66" s="115">
        <v>2</v>
      </c>
      <c r="G66" s="113">
        <v>0</v>
      </c>
      <c r="H66" s="114">
        <v>0</v>
      </c>
      <c r="I66" s="115">
        <v>19</v>
      </c>
      <c r="J66" s="113">
        <v>19</v>
      </c>
      <c r="K66" s="114">
        <v>1</v>
      </c>
      <c r="L66" s="115">
        <v>11</v>
      </c>
      <c r="M66" s="113">
        <v>1</v>
      </c>
      <c r="N66" s="115">
        <v>1</v>
      </c>
      <c r="O66" s="113">
        <v>1</v>
      </c>
      <c r="P66" s="114">
        <v>2</v>
      </c>
      <c r="Q66" s="115">
        <v>8</v>
      </c>
    </row>
    <row r="67" spans="1:17" ht="15.75">
      <c r="A67" s="108" t="s">
        <v>225</v>
      </c>
      <c r="B67" s="113">
        <v>37</v>
      </c>
      <c r="C67" s="114">
        <v>1</v>
      </c>
      <c r="D67" s="273">
        <v>69</v>
      </c>
      <c r="E67" s="113">
        <v>6</v>
      </c>
      <c r="F67" s="115">
        <v>2</v>
      </c>
      <c r="G67" s="113">
        <v>5</v>
      </c>
      <c r="H67" s="114">
        <v>2</v>
      </c>
      <c r="I67" s="115">
        <v>39</v>
      </c>
      <c r="J67" s="113">
        <v>35</v>
      </c>
      <c r="K67" s="114">
        <v>1</v>
      </c>
      <c r="L67" s="115">
        <v>58</v>
      </c>
      <c r="M67" s="113">
        <v>4</v>
      </c>
      <c r="N67" s="115">
        <v>0</v>
      </c>
      <c r="O67" s="113">
        <v>6</v>
      </c>
      <c r="P67" s="114">
        <v>3</v>
      </c>
      <c r="Q67" s="115">
        <v>20</v>
      </c>
    </row>
    <row r="68" spans="1:17" ht="15.75">
      <c r="A68" s="112" t="s">
        <v>226</v>
      </c>
      <c r="B68" s="113">
        <v>10</v>
      </c>
      <c r="C68" s="114">
        <v>0</v>
      </c>
      <c r="D68" s="273">
        <v>31</v>
      </c>
      <c r="E68" s="113">
        <v>3</v>
      </c>
      <c r="F68" s="115">
        <v>0</v>
      </c>
      <c r="G68" s="113">
        <v>1</v>
      </c>
      <c r="H68" s="114">
        <v>1</v>
      </c>
      <c r="I68" s="115">
        <v>19</v>
      </c>
      <c r="J68" s="113">
        <v>15</v>
      </c>
      <c r="K68" s="114">
        <v>1</v>
      </c>
      <c r="L68" s="115">
        <v>9</v>
      </c>
      <c r="M68" s="113">
        <v>1</v>
      </c>
      <c r="N68" s="115">
        <v>0</v>
      </c>
      <c r="O68" s="113">
        <v>0</v>
      </c>
      <c r="P68" s="114">
        <v>0</v>
      </c>
      <c r="Q68" s="115">
        <v>9</v>
      </c>
    </row>
    <row r="69" spans="1:17" ht="15.75">
      <c r="A69" s="108" t="s">
        <v>227</v>
      </c>
      <c r="B69" s="113">
        <v>24</v>
      </c>
      <c r="C69" s="114">
        <v>1</v>
      </c>
      <c r="D69" s="273">
        <v>12</v>
      </c>
      <c r="E69" s="113">
        <v>2</v>
      </c>
      <c r="F69" s="115">
        <v>0</v>
      </c>
      <c r="G69" s="113">
        <v>4</v>
      </c>
      <c r="H69" s="114">
        <v>0</v>
      </c>
      <c r="I69" s="115">
        <v>7</v>
      </c>
      <c r="J69" s="113">
        <v>33</v>
      </c>
      <c r="K69" s="114">
        <v>1</v>
      </c>
      <c r="L69" s="115">
        <v>19</v>
      </c>
      <c r="M69" s="113">
        <v>5</v>
      </c>
      <c r="N69" s="115">
        <v>1</v>
      </c>
      <c r="O69" s="113">
        <v>5</v>
      </c>
      <c r="P69" s="114">
        <v>0</v>
      </c>
      <c r="Q69" s="115">
        <v>5</v>
      </c>
    </row>
    <row r="70" spans="1:17" ht="15.75">
      <c r="A70" s="112" t="s">
        <v>228</v>
      </c>
      <c r="B70" s="113">
        <v>1</v>
      </c>
      <c r="C70" s="114">
        <v>0</v>
      </c>
      <c r="D70" s="273">
        <v>2</v>
      </c>
      <c r="E70" s="113">
        <v>0</v>
      </c>
      <c r="F70" s="115">
        <v>1</v>
      </c>
      <c r="G70" s="113">
        <v>0</v>
      </c>
      <c r="H70" s="114">
        <v>0</v>
      </c>
      <c r="I70" s="115">
        <v>0</v>
      </c>
      <c r="J70" s="113">
        <v>4</v>
      </c>
      <c r="K70" s="114">
        <v>0</v>
      </c>
      <c r="L70" s="115">
        <v>2</v>
      </c>
      <c r="M70" s="113">
        <v>0</v>
      </c>
      <c r="N70" s="115">
        <v>1</v>
      </c>
      <c r="O70" s="113">
        <v>0</v>
      </c>
      <c r="P70" s="114">
        <v>0</v>
      </c>
      <c r="Q70" s="115">
        <v>2</v>
      </c>
    </row>
    <row r="71" spans="1:17" ht="15.75">
      <c r="A71" s="108" t="s">
        <v>229</v>
      </c>
      <c r="B71" s="113">
        <v>48</v>
      </c>
      <c r="C71" s="114">
        <v>1</v>
      </c>
      <c r="D71" s="273">
        <v>58</v>
      </c>
      <c r="E71" s="113">
        <v>1</v>
      </c>
      <c r="F71" s="115">
        <v>1</v>
      </c>
      <c r="G71" s="113">
        <v>1</v>
      </c>
      <c r="H71" s="114">
        <v>0</v>
      </c>
      <c r="I71" s="115">
        <v>18</v>
      </c>
      <c r="J71" s="113">
        <v>52</v>
      </c>
      <c r="K71" s="114">
        <v>0</v>
      </c>
      <c r="L71" s="115">
        <v>26</v>
      </c>
      <c r="M71" s="113">
        <v>2</v>
      </c>
      <c r="N71" s="115">
        <v>0</v>
      </c>
      <c r="O71" s="113">
        <v>1</v>
      </c>
      <c r="P71" s="114">
        <v>1</v>
      </c>
      <c r="Q71" s="115">
        <v>10</v>
      </c>
    </row>
    <row r="72" spans="1:17" ht="15.75">
      <c r="A72" s="112" t="s">
        <v>230</v>
      </c>
      <c r="B72" s="113">
        <v>14</v>
      </c>
      <c r="C72" s="114">
        <v>0</v>
      </c>
      <c r="D72" s="273">
        <v>19</v>
      </c>
      <c r="E72" s="113">
        <v>3</v>
      </c>
      <c r="F72" s="115">
        <v>0</v>
      </c>
      <c r="G72" s="113">
        <v>3</v>
      </c>
      <c r="H72" s="114">
        <v>0</v>
      </c>
      <c r="I72" s="115">
        <v>2</v>
      </c>
      <c r="J72" s="113">
        <v>5</v>
      </c>
      <c r="K72" s="114">
        <v>0</v>
      </c>
      <c r="L72" s="115">
        <v>14</v>
      </c>
      <c r="M72" s="113">
        <v>1</v>
      </c>
      <c r="N72" s="115">
        <v>0</v>
      </c>
      <c r="O72" s="113">
        <v>3</v>
      </c>
      <c r="P72" s="114">
        <v>1</v>
      </c>
      <c r="Q72" s="115">
        <v>160</v>
      </c>
    </row>
    <row r="73" spans="1:17" ht="15.75">
      <c r="A73" s="108" t="s">
        <v>231</v>
      </c>
      <c r="B73" s="113">
        <v>20</v>
      </c>
      <c r="C73" s="114">
        <v>2</v>
      </c>
      <c r="D73" s="273">
        <v>14</v>
      </c>
      <c r="E73" s="113">
        <v>2</v>
      </c>
      <c r="F73" s="115">
        <v>0</v>
      </c>
      <c r="G73" s="113">
        <v>2</v>
      </c>
      <c r="H73" s="114">
        <v>1</v>
      </c>
      <c r="I73" s="115">
        <v>14</v>
      </c>
      <c r="J73" s="113">
        <v>17</v>
      </c>
      <c r="K73" s="114">
        <v>0</v>
      </c>
      <c r="L73" s="115">
        <v>18</v>
      </c>
      <c r="M73" s="113">
        <v>4</v>
      </c>
      <c r="N73" s="115">
        <v>1</v>
      </c>
      <c r="O73" s="113">
        <v>2</v>
      </c>
      <c r="P73" s="114">
        <v>2</v>
      </c>
      <c r="Q73" s="115">
        <v>12</v>
      </c>
    </row>
    <row r="74" spans="1:17" ht="15.75">
      <c r="A74" s="112" t="s">
        <v>232</v>
      </c>
      <c r="B74" s="113">
        <v>3</v>
      </c>
      <c r="C74" s="114">
        <v>0</v>
      </c>
      <c r="D74" s="273">
        <v>15</v>
      </c>
      <c r="E74" s="113">
        <v>2</v>
      </c>
      <c r="F74" s="115">
        <v>0</v>
      </c>
      <c r="G74" s="113">
        <v>2</v>
      </c>
      <c r="H74" s="114">
        <v>1</v>
      </c>
      <c r="I74" s="115">
        <v>11</v>
      </c>
      <c r="J74" s="113">
        <v>12</v>
      </c>
      <c r="K74" s="114">
        <v>0</v>
      </c>
      <c r="L74" s="115">
        <v>13</v>
      </c>
      <c r="M74" s="113">
        <v>3</v>
      </c>
      <c r="N74" s="115">
        <v>0</v>
      </c>
      <c r="O74" s="113">
        <v>0</v>
      </c>
      <c r="P74" s="114">
        <v>0</v>
      </c>
      <c r="Q74" s="115">
        <v>6</v>
      </c>
    </row>
    <row r="75" spans="1:17" ht="15.75">
      <c r="A75" s="108" t="s">
        <v>233</v>
      </c>
      <c r="B75" s="113">
        <v>9</v>
      </c>
      <c r="C75" s="114">
        <v>1</v>
      </c>
      <c r="D75" s="273">
        <v>34</v>
      </c>
      <c r="E75" s="113">
        <v>3</v>
      </c>
      <c r="F75" s="115">
        <v>1</v>
      </c>
      <c r="G75" s="113">
        <v>4</v>
      </c>
      <c r="H75" s="114">
        <v>2</v>
      </c>
      <c r="I75" s="115">
        <v>176</v>
      </c>
      <c r="J75" s="113">
        <v>13</v>
      </c>
      <c r="K75" s="114">
        <v>0</v>
      </c>
      <c r="L75" s="115">
        <v>25</v>
      </c>
      <c r="M75" s="113">
        <v>4</v>
      </c>
      <c r="N75" s="115">
        <v>1</v>
      </c>
      <c r="O75" s="113">
        <v>4</v>
      </c>
      <c r="P75" s="114">
        <v>0</v>
      </c>
      <c r="Q75" s="115">
        <v>12</v>
      </c>
    </row>
    <row r="76" spans="1:17" ht="15.75">
      <c r="A76" s="112" t="s">
        <v>234</v>
      </c>
      <c r="B76" s="113">
        <v>14</v>
      </c>
      <c r="C76" s="114">
        <v>0</v>
      </c>
      <c r="D76" s="273">
        <v>11</v>
      </c>
      <c r="E76" s="113">
        <v>5</v>
      </c>
      <c r="F76" s="115">
        <v>0</v>
      </c>
      <c r="G76" s="113">
        <v>2</v>
      </c>
      <c r="H76" s="114">
        <v>2</v>
      </c>
      <c r="I76" s="115">
        <v>4</v>
      </c>
      <c r="J76" s="113">
        <v>13</v>
      </c>
      <c r="K76" s="114">
        <v>0</v>
      </c>
      <c r="L76" s="115">
        <v>9</v>
      </c>
      <c r="M76" s="113">
        <v>2</v>
      </c>
      <c r="N76" s="115">
        <v>0</v>
      </c>
      <c r="O76" s="113">
        <v>2</v>
      </c>
      <c r="P76" s="114">
        <v>2</v>
      </c>
      <c r="Q76" s="115">
        <v>0</v>
      </c>
    </row>
    <row r="77" spans="1:17" ht="15.75">
      <c r="A77" s="108" t="s">
        <v>235</v>
      </c>
      <c r="B77" s="113">
        <v>0</v>
      </c>
      <c r="C77" s="114">
        <v>0</v>
      </c>
      <c r="D77" s="273">
        <v>3</v>
      </c>
      <c r="E77" s="113">
        <v>0</v>
      </c>
      <c r="F77" s="115">
        <v>0</v>
      </c>
      <c r="G77" s="113">
        <v>0</v>
      </c>
      <c r="H77" s="114">
        <v>0</v>
      </c>
      <c r="I77" s="115">
        <v>1</v>
      </c>
      <c r="J77" s="113">
        <v>1</v>
      </c>
      <c r="K77" s="114">
        <v>1</v>
      </c>
      <c r="L77" s="115">
        <v>3</v>
      </c>
      <c r="M77" s="113">
        <v>0</v>
      </c>
      <c r="N77" s="115">
        <v>0</v>
      </c>
      <c r="O77" s="113">
        <v>0</v>
      </c>
      <c r="P77" s="114">
        <v>0</v>
      </c>
      <c r="Q77" s="115">
        <v>1</v>
      </c>
    </row>
    <row r="78" spans="1:17" ht="15.75">
      <c r="A78" s="112" t="s">
        <v>236</v>
      </c>
      <c r="B78" s="113">
        <v>5</v>
      </c>
      <c r="C78" s="114">
        <v>0</v>
      </c>
      <c r="D78" s="273">
        <v>25</v>
      </c>
      <c r="E78" s="113">
        <v>0</v>
      </c>
      <c r="F78" s="115">
        <v>0</v>
      </c>
      <c r="G78" s="113">
        <v>1</v>
      </c>
      <c r="H78" s="114">
        <v>0</v>
      </c>
      <c r="I78" s="115">
        <v>6</v>
      </c>
      <c r="J78" s="113">
        <v>10</v>
      </c>
      <c r="K78" s="114">
        <v>1</v>
      </c>
      <c r="L78" s="115">
        <v>13</v>
      </c>
      <c r="M78" s="113">
        <v>1</v>
      </c>
      <c r="N78" s="115">
        <v>0</v>
      </c>
      <c r="O78" s="113">
        <v>0</v>
      </c>
      <c r="P78" s="114">
        <v>1</v>
      </c>
      <c r="Q78" s="115">
        <v>5</v>
      </c>
    </row>
    <row r="79" spans="1:17" ht="15.75">
      <c r="A79" s="108" t="s">
        <v>237</v>
      </c>
      <c r="B79" s="113">
        <v>3</v>
      </c>
      <c r="C79" s="114">
        <v>0</v>
      </c>
      <c r="D79" s="273">
        <v>5</v>
      </c>
      <c r="E79" s="113">
        <v>2</v>
      </c>
      <c r="F79" s="115">
        <v>0</v>
      </c>
      <c r="G79" s="113">
        <v>3</v>
      </c>
      <c r="H79" s="114">
        <v>1</v>
      </c>
      <c r="I79" s="115">
        <v>1</v>
      </c>
      <c r="J79" s="113">
        <v>8</v>
      </c>
      <c r="K79" s="114">
        <v>0</v>
      </c>
      <c r="L79" s="115">
        <v>0</v>
      </c>
      <c r="M79" s="113">
        <v>1</v>
      </c>
      <c r="N79" s="115">
        <v>0</v>
      </c>
      <c r="O79" s="113">
        <v>2</v>
      </c>
      <c r="P79" s="114">
        <v>0</v>
      </c>
      <c r="Q79" s="115">
        <v>0</v>
      </c>
    </row>
    <row r="80" spans="1:17" ht="15.75">
      <c r="A80" s="112" t="s">
        <v>238</v>
      </c>
      <c r="B80" s="113">
        <v>16</v>
      </c>
      <c r="C80" s="114">
        <v>0</v>
      </c>
      <c r="D80" s="273">
        <v>11</v>
      </c>
      <c r="E80" s="113">
        <v>1</v>
      </c>
      <c r="F80" s="115">
        <v>0</v>
      </c>
      <c r="G80" s="113">
        <v>3</v>
      </c>
      <c r="H80" s="114">
        <v>0</v>
      </c>
      <c r="I80" s="115">
        <v>4</v>
      </c>
      <c r="J80" s="113">
        <v>16</v>
      </c>
      <c r="K80" s="114">
        <v>0</v>
      </c>
      <c r="L80" s="115">
        <v>5</v>
      </c>
      <c r="M80" s="113">
        <v>4</v>
      </c>
      <c r="N80" s="115">
        <v>0</v>
      </c>
      <c r="O80" s="113">
        <v>1</v>
      </c>
      <c r="P80" s="114">
        <v>0</v>
      </c>
      <c r="Q80" s="115">
        <v>3</v>
      </c>
    </row>
    <row r="81" spans="1:17" ht="15.75">
      <c r="A81" s="108" t="s">
        <v>239</v>
      </c>
      <c r="B81" s="113">
        <v>9</v>
      </c>
      <c r="C81" s="114">
        <v>0</v>
      </c>
      <c r="D81" s="273">
        <v>5</v>
      </c>
      <c r="E81" s="113">
        <v>3</v>
      </c>
      <c r="F81" s="115">
        <v>1</v>
      </c>
      <c r="G81" s="113">
        <v>0</v>
      </c>
      <c r="H81" s="114">
        <v>0</v>
      </c>
      <c r="I81" s="115">
        <v>4</v>
      </c>
      <c r="J81" s="113">
        <v>9</v>
      </c>
      <c r="K81" s="114">
        <v>2</v>
      </c>
      <c r="L81" s="115">
        <v>5</v>
      </c>
      <c r="M81" s="113">
        <v>1</v>
      </c>
      <c r="N81" s="115">
        <v>0</v>
      </c>
      <c r="O81" s="113">
        <v>0</v>
      </c>
      <c r="P81" s="114">
        <v>0</v>
      </c>
      <c r="Q81" s="115">
        <v>0</v>
      </c>
    </row>
    <row r="82" spans="1:17" ht="15.75">
      <c r="A82" s="112" t="s">
        <v>240</v>
      </c>
      <c r="B82" s="113">
        <v>1</v>
      </c>
      <c r="C82" s="114">
        <v>0</v>
      </c>
      <c r="D82" s="273">
        <v>10</v>
      </c>
      <c r="E82" s="113">
        <v>0</v>
      </c>
      <c r="F82" s="115">
        <v>0</v>
      </c>
      <c r="G82" s="113">
        <v>0</v>
      </c>
      <c r="H82" s="114">
        <v>0</v>
      </c>
      <c r="I82" s="115">
        <v>3</v>
      </c>
      <c r="J82" s="113">
        <v>2</v>
      </c>
      <c r="K82" s="114">
        <v>0</v>
      </c>
      <c r="L82" s="115">
        <v>2</v>
      </c>
      <c r="M82" s="113">
        <v>1</v>
      </c>
      <c r="N82" s="115">
        <v>1</v>
      </c>
      <c r="O82" s="113">
        <v>0</v>
      </c>
      <c r="P82" s="114">
        <v>0</v>
      </c>
      <c r="Q82" s="115">
        <v>2</v>
      </c>
    </row>
    <row r="83" spans="1:17" ht="15.75">
      <c r="A83" s="108" t="s">
        <v>241</v>
      </c>
      <c r="B83" s="113">
        <v>1</v>
      </c>
      <c r="C83" s="114">
        <v>0</v>
      </c>
      <c r="D83" s="273">
        <v>2</v>
      </c>
      <c r="E83" s="113">
        <v>0</v>
      </c>
      <c r="F83" s="115">
        <v>0</v>
      </c>
      <c r="G83" s="113">
        <v>1</v>
      </c>
      <c r="H83" s="114">
        <v>0</v>
      </c>
      <c r="I83" s="115">
        <v>1</v>
      </c>
      <c r="J83" s="113">
        <v>1</v>
      </c>
      <c r="K83" s="114">
        <v>2</v>
      </c>
      <c r="L83" s="115">
        <v>2</v>
      </c>
      <c r="M83" s="113">
        <v>0</v>
      </c>
      <c r="N83" s="115">
        <v>0</v>
      </c>
      <c r="O83" s="113">
        <v>0</v>
      </c>
      <c r="P83" s="114">
        <v>1</v>
      </c>
      <c r="Q83" s="115">
        <v>1</v>
      </c>
    </row>
    <row r="84" spans="1:17" ht="15.75">
      <c r="A84" s="112" t="s">
        <v>242</v>
      </c>
      <c r="B84" s="113">
        <v>9</v>
      </c>
      <c r="C84" s="114">
        <v>0</v>
      </c>
      <c r="D84" s="273">
        <v>8</v>
      </c>
      <c r="E84" s="113">
        <v>0</v>
      </c>
      <c r="F84" s="115">
        <v>0</v>
      </c>
      <c r="G84" s="113">
        <v>0</v>
      </c>
      <c r="H84" s="114">
        <v>0</v>
      </c>
      <c r="I84" s="115">
        <v>7</v>
      </c>
      <c r="J84" s="113">
        <v>4</v>
      </c>
      <c r="K84" s="114">
        <v>0</v>
      </c>
      <c r="L84" s="115">
        <v>6</v>
      </c>
      <c r="M84" s="113">
        <v>2</v>
      </c>
      <c r="N84" s="115">
        <v>0</v>
      </c>
      <c r="O84" s="113">
        <v>0</v>
      </c>
      <c r="P84" s="114">
        <v>0</v>
      </c>
      <c r="Q84" s="115">
        <v>10</v>
      </c>
    </row>
    <row r="85" spans="1:17" ht="15.75">
      <c r="A85" s="108" t="s">
        <v>243</v>
      </c>
      <c r="B85" s="113">
        <v>14</v>
      </c>
      <c r="C85" s="114">
        <v>0</v>
      </c>
      <c r="D85" s="273">
        <v>18</v>
      </c>
      <c r="E85" s="113">
        <v>1</v>
      </c>
      <c r="F85" s="115">
        <v>0</v>
      </c>
      <c r="G85" s="113">
        <v>1</v>
      </c>
      <c r="H85" s="114">
        <v>2</v>
      </c>
      <c r="I85" s="115">
        <v>6</v>
      </c>
      <c r="J85" s="113">
        <v>18</v>
      </c>
      <c r="K85" s="114">
        <v>0</v>
      </c>
      <c r="L85" s="115">
        <v>17</v>
      </c>
      <c r="M85" s="113">
        <v>2</v>
      </c>
      <c r="N85" s="115">
        <v>0</v>
      </c>
      <c r="O85" s="113">
        <v>0</v>
      </c>
      <c r="P85" s="114">
        <v>0</v>
      </c>
      <c r="Q85" s="115">
        <v>4</v>
      </c>
    </row>
    <row r="86" spans="1:17" ht="15.75">
      <c r="A86" s="112" t="s">
        <v>244</v>
      </c>
      <c r="B86" s="113">
        <v>6</v>
      </c>
      <c r="C86" s="114">
        <v>1</v>
      </c>
      <c r="D86" s="273">
        <v>9</v>
      </c>
      <c r="E86" s="113">
        <v>1</v>
      </c>
      <c r="F86" s="115">
        <v>2</v>
      </c>
      <c r="G86" s="113">
        <v>0</v>
      </c>
      <c r="H86" s="114">
        <v>0</v>
      </c>
      <c r="I86" s="115">
        <v>5</v>
      </c>
      <c r="J86" s="113">
        <v>4</v>
      </c>
      <c r="K86" s="114">
        <v>3</v>
      </c>
      <c r="L86" s="115">
        <v>4</v>
      </c>
      <c r="M86" s="113">
        <v>0</v>
      </c>
      <c r="N86" s="115">
        <v>0</v>
      </c>
      <c r="O86" s="113">
        <v>2</v>
      </c>
      <c r="P86" s="114">
        <v>0</v>
      </c>
      <c r="Q86" s="115">
        <v>0</v>
      </c>
    </row>
    <row r="87" spans="1:17" ht="15.75">
      <c r="A87" s="108" t="s">
        <v>245</v>
      </c>
      <c r="B87" s="113">
        <v>4</v>
      </c>
      <c r="C87" s="114">
        <v>0</v>
      </c>
      <c r="D87" s="273">
        <v>6</v>
      </c>
      <c r="E87" s="113">
        <v>1</v>
      </c>
      <c r="F87" s="115">
        <v>0</v>
      </c>
      <c r="G87" s="113">
        <v>0</v>
      </c>
      <c r="H87" s="114">
        <v>0</v>
      </c>
      <c r="I87" s="115">
        <v>2</v>
      </c>
      <c r="J87" s="113">
        <v>2</v>
      </c>
      <c r="K87" s="114">
        <v>0</v>
      </c>
      <c r="L87" s="115">
        <v>3</v>
      </c>
      <c r="M87" s="113">
        <v>0</v>
      </c>
      <c r="N87" s="115">
        <v>0</v>
      </c>
      <c r="O87" s="113">
        <v>1</v>
      </c>
      <c r="P87" s="114">
        <v>1</v>
      </c>
      <c r="Q87" s="115">
        <v>4</v>
      </c>
    </row>
    <row r="88" spans="1:17" ht="15.75">
      <c r="A88" s="112" t="s">
        <v>246</v>
      </c>
      <c r="B88" s="113">
        <v>11</v>
      </c>
      <c r="C88" s="114">
        <v>0</v>
      </c>
      <c r="D88" s="273">
        <v>13</v>
      </c>
      <c r="E88" s="113">
        <v>1</v>
      </c>
      <c r="F88" s="115">
        <v>0</v>
      </c>
      <c r="G88" s="113">
        <v>1</v>
      </c>
      <c r="H88" s="114">
        <v>1</v>
      </c>
      <c r="I88" s="115">
        <v>2</v>
      </c>
      <c r="J88" s="113">
        <v>17</v>
      </c>
      <c r="K88" s="114">
        <v>0</v>
      </c>
      <c r="L88" s="115">
        <v>7</v>
      </c>
      <c r="M88" s="113">
        <v>5</v>
      </c>
      <c r="N88" s="115">
        <v>0</v>
      </c>
      <c r="O88" s="113">
        <v>0</v>
      </c>
      <c r="P88" s="114">
        <v>2</v>
      </c>
      <c r="Q88" s="115">
        <v>5</v>
      </c>
    </row>
    <row r="89" spans="1:17" ht="16.5" thickBot="1">
      <c r="A89" s="116" t="s">
        <v>247</v>
      </c>
      <c r="B89" s="113">
        <v>11</v>
      </c>
      <c r="C89" s="114">
        <v>0</v>
      </c>
      <c r="D89" s="273">
        <v>12</v>
      </c>
      <c r="E89" s="113">
        <v>10</v>
      </c>
      <c r="F89" s="115">
        <v>0</v>
      </c>
      <c r="G89" s="113">
        <v>4</v>
      </c>
      <c r="H89" s="114">
        <v>0</v>
      </c>
      <c r="I89" s="115">
        <v>8</v>
      </c>
      <c r="J89" s="113">
        <v>10</v>
      </c>
      <c r="K89" s="114">
        <v>0</v>
      </c>
      <c r="L89" s="115">
        <v>9</v>
      </c>
      <c r="M89" s="113">
        <v>3</v>
      </c>
      <c r="N89" s="115">
        <v>0</v>
      </c>
      <c r="O89" s="113">
        <v>0</v>
      </c>
      <c r="P89" s="114">
        <v>0</v>
      </c>
      <c r="Q89" s="115">
        <v>8</v>
      </c>
    </row>
    <row r="90" spans="1:17" s="121" customFormat="1" ht="17.25" thickBot="1" thickTop="1">
      <c r="A90" s="117" t="s">
        <v>248</v>
      </c>
      <c r="B90" s="118">
        <f>SUM(B9:B89)</f>
        <v>4354</v>
      </c>
      <c r="C90" s="119">
        <f aca="true" t="shared" si="0" ref="C90:Q90">SUM(C9:C89)</f>
        <v>59</v>
      </c>
      <c r="D90" s="120">
        <f t="shared" si="0"/>
        <v>4844</v>
      </c>
      <c r="E90" s="118">
        <f t="shared" si="0"/>
        <v>884</v>
      </c>
      <c r="F90" s="120">
        <f t="shared" si="0"/>
        <v>94</v>
      </c>
      <c r="G90" s="118">
        <f t="shared" si="0"/>
        <v>909</v>
      </c>
      <c r="H90" s="119">
        <f t="shared" si="0"/>
        <v>139</v>
      </c>
      <c r="I90" s="120">
        <f t="shared" si="0"/>
        <v>2505</v>
      </c>
      <c r="J90" s="118">
        <f t="shared" si="0"/>
        <v>4195</v>
      </c>
      <c r="K90" s="119">
        <f>SUM(K9:K89)</f>
        <v>89</v>
      </c>
      <c r="L90" s="120">
        <f t="shared" si="0"/>
        <v>4173</v>
      </c>
      <c r="M90" s="118">
        <f t="shared" si="0"/>
        <v>1128</v>
      </c>
      <c r="N90" s="120">
        <f>SUM(N9:N89)</f>
        <v>161</v>
      </c>
      <c r="O90" s="118">
        <f t="shared" si="0"/>
        <v>770</v>
      </c>
      <c r="P90" s="119">
        <f t="shared" si="0"/>
        <v>127</v>
      </c>
      <c r="Q90" s="120">
        <f t="shared" si="0"/>
        <v>2687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00390625" style="106" customWidth="1"/>
    <col min="2" max="2" width="5.8515625" style="105" customWidth="1"/>
    <col min="3" max="3" width="4.7109375" style="105" customWidth="1"/>
    <col min="4" max="4" width="5.8515625" style="105" customWidth="1"/>
    <col min="5" max="5" width="5.57421875" style="105" customWidth="1"/>
    <col min="6" max="6" width="4.8515625" style="105" customWidth="1"/>
    <col min="7" max="7" width="5.8515625" style="105" customWidth="1"/>
    <col min="8" max="8" width="5.00390625" style="105" customWidth="1"/>
    <col min="9" max="9" width="5.421875" style="105" customWidth="1"/>
    <col min="10" max="10" width="5.7109375" style="135" customWidth="1"/>
    <col min="11" max="11" width="4.57421875" style="105" customWidth="1"/>
    <col min="12" max="12" width="5.8515625" style="105" customWidth="1"/>
    <col min="13" max="13" width="5.57421875" style="105" customWidth="1"/>
    <col min="14" max="14" width="4.57421875" style="105" customWidth="1"/>
    <col min="15" max="15" width="5.7109375" style="105" customWidth="1"/>
    <col min="16" max="16" width="4.7109375" style="105" customWidth="1"/>
    <col min="17" max="17" width="5.7109375" style="105" customWidth="1"/>
    <col min="18" max="16384" width="9.140625" style="105" customWidth="1"/>
  </cols>
  <sheetData>
    <row r="1" spans="1:17" ht="18.75" thickBot="1">
      <c r="A1" s="411" t="s">
        <v>396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>
      <c r="A3" s="412" t="s">
        <v>249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05"/>
    </row>
    <row r="5" spans="1:17" s="107" customFormat="1" ht="17.25" customHeight="1" thickBot="1" thickTop="1">
      <c r="A5" s="413" t="s">
        <v>160</v>
      </c>
      <c r="B5" s="416" t="s">
        <v>404</v>
      </c>
      <c r="C5" s="417"/>
      <c r="D5" s="417"/>
      <c r="E5" s="417"/>
      <c r="F5" s="417"/>
      <c r="G5" s="417"/>
      <c r="H5" s="417"/>
      <c r="I5" s="418"/>
      <c r="J5" s="416" t="s">
        <v>405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161</v>
      </c>
      <c r="C6" s="419"/>
      <c r="D6" s="419"/>
      <c r="E6" s="398" t="s">
        <v>162</v>
      </c>
      <c r="F6" s="400"/>
      <c r="G6" s="419" t="s">
        <v>163</v>
      </c>
      <c r="H6" s="419"/>
      <c r="I6" s="400"/>
      <c r="J6" s="419" t="s">
        <v>161</v>
      </c>
      <c r="K6" s="419"/>
      <c r="L6" s="419"/>
      <c r="M6" s="398" t="s">
        <v>162</v>
      </c>
      <c r="N6" s="420"/>
      <c r="O6" s="398" t="s">
        <v>163</v>
      </c>
      <c r="P6" s="399"/>
      <c r="Q6" s="400"/>
    </row>
    <row r="7" spans="1:17" ht="30" customHeight="1">
      <c r="A7" s="414"/>
      <c r="B7" s="397" t="s">
        <v>164</v>
      </c>
      <c r="C7" s="391" t="s">
        <v>165</v>
      </c>
      <c r="D7" s="403" t="s">
        <v>166</v>
      </c>
      <c r="E7" s="396" t="s">
        <v>164</v>
      </c>
      <c r="F7" s="405" t="s">
        <v>165</v>
      </c>
      <c r="G7" s="407" t="s">
        <v>164</v>
      </c>
      <c r="H7" s="391" t="s">
        <v>165</v>
      </c>
      <c r="I7" s="409" t="s">
        <v>166</v>
      </c>
      <c r="J7" s="396" t="s">
        <v>164</v>
      </c>
      <c r="K7" s="390" t="s">
        <v>165</v>
      </c>
      <c r="L7" s="388" t="s">
        <v>166</v>
      </c>
      <c r="M7" s="392" t="s">
        <v>164</v>
      </c>
      <c r="N7" s="394" t="s">
        <v>165</v>
      </c>
      <c r="O7" s="396" t="s">
        <v>164</v>
      </c>
      <c r="P7" s="390" t="s">
        <v>165</v>
      </c>
      <c r="Q7" s="388" t="s">
        <v>166</v>
      </c>
    </row>
    <row r="8" spans="1:17" ht="14.25" customHeight="1" thickBot="1">
      <c r="A8" s="415"/>
      <c r="B8" s="401"/>
      <c r="C8" s="402"/>
      <c r="D8" s="404"/>
      <c r="E8" s="397"/>
      <c r="F8" s="406"/>
      <c r="G8" s="408"/>
      <c r="H8" s="402"/>
      <c r="I8" s="410"/>
      <c r="J8" s="397"/>
      <c r="K8" s="391"/>
      <c r="L8" s="389"/>
      <c r="M8" s="393"/>
      <c r="N8" s="395"/>
      <c r="O8" s="397"/>
      <c r="P8" s="391"/>
      <c r="Q8" s="389"/>
    </row>
    <row r="9" spans="1:17" ht="16.5" thickTop="1">
      <c r="A9" s="108" t="s">
        <v>167</v>
      </c>
      <c r="B9" s="205">
        <v>1012</v>
      </c>
      <c r="C9" s="206">
        <v>8</v>
      </c>
      <c r="D9" s="207">
        <v>1042</v>
      </c>
      <c r="E9" s="205">
        <v>475</v>
      </c>
      <c r="F9" s="207">
        <v>32</v>
      </c>
      <c r="G9" s="205">
        <v>299</v>
      </c>
      <c r="H9" s="206">
        <v>36</v>
      </c>
      <c r="I9" s="207">
        <v>746</v>
      </c>
      <c r="J9" s="205">
        <v>883</v>
      </c>
      <c r="K9" s="206">
        <v>16</v>
      </c>
      <c r="L9" s="207">
        <v>937</v>
      </c>
      <c r="M9" s="205">
        <v>418</v>
      </c>
      <c r="N9" s="207">
        <v>36</v>
      </c>
      <c r="O9" s="205">
        <v>235</v>
      </c>
      <c r="P9" s="206">
        <v>22</v>
      </c>
      <c r="Q9" s="207">
        <v>649</v>
      </c>
    </row>
    <row r="10" spans="1:17" ht="15.75">
      <c r="A10" s="112" t="s">
        <v>168</v>
      </c>
      <c r="B10" s="208">
        <v>143</v>
      </c>
      <c r="C10" s="209">
        <v>7</v>
      </c>
      <c r="D10" s="210">
        <v>63</v>
      </c>
      <c r="E10" s="208">
        <v>49</v>
      </c>
      <c r="F10" s="210">
        <v>16</v>
      </c>
      <c r="G10" s="208">
        <v>14</v>
      </c>
      <c r="H10" s="209">
        <v>7</v>
      </c>
      <c r="I10" s="210">
        <v>65</v>
      </c>
      <c r="J10" s="208">
        <v>178</v>
      </c>
      <c r="K10" s="209">
        <v>1</v>
      </c>
      <c r="L10" s="210">
        <v>67</v>
      </c>
      <c r="M10" s="208">
        <v>27</v>
      </c>
      <c r="N10" s="210">
        <v>10</v>
      </c>
      <c r="O10" s="208">
        <v>11</v>
      </c>
      <c r="P10" s="209">
        <v>6</v>
      </c>
      <c r="Q10" s="210">
        <v>139</v>
      </c>
    </row>
    <row r="11" spans="1:17" ht="15.75">
      <c r="A11" s="108" t="s">
        <v>250</v>
      </c>
      <c r="B11" s="208">
        <v>188</v>
      </c>
      <c r="C11" s="209">
        <v>9</v>
      </c>
      <c r="D11" s="210">
        <v>225</v>
      </c>
      <c r="E11" s="208">
        <v>46</v>
      </c>
      <c r="F11" s="210">
        <v>17</v>
      </c>
      <c r="G11" s="208">
        <v>34</v>
      </c>
      <c r="H11" s="209">
        <v>11</v>
      </c>
      <c r="I11" s="210">
        <v>150</v>
      </c>
      <c r="J11" s="208">
        <v>231</v>
      </c>
      <c r="K11" s="209">
        <v>10</v>
      </c>
      <c r="L11" s="210">
        <v>193</v>
      </c>
      <c r="M11" s="208">
        <v>45</v>
      </c>
      <c r="N11" s="210">
        <v>13</v>
      </c>
      <c r="O11" s="208">
        <v>23</v>
      </c>
      <c r="P11" s="209">
        <v>7</v>
      </c>
      <c r="Q11" s="210">
        <v>137</v>
      </c>
    </row>
    <row r="12" spans="1:17" ht="15.75">
      <c r="A12" s="112" t="s">
        <v>170</v>
      </c>
      <c r="B12" s="208">
        <v>88</v>
      </c>
      <c r="C12" s="209">
        <v>5</v>
      </c>
      <c r="D12" s="210">
        <v>90</v>
      </c>
      <c r="E12" s="208">
        <v>21</v>
      </c>
      <c r="F12" s="210">
        <v>6</v>
      </c>
      <c r="G12" s="208">
        <v>19</v>
      </c>
      <c r="H12" s="209">
        <v>2</v>
      </c>
      <c r="I12" s="210">
        <v>69</v>
      </c>
      <c r="J12" s="208">
        <v>74</v>
      </c>
      <c r="K12" s="209">
        <v>7</v>
      </c>
      <c r="L12" s="210">
        <v>52</v>
      </c>
      <c r="M12" s="208">
        <v>18</v>
      </c>
      <c r="N12" s="210">
        <v>5</v>
      </c>
      <c r="O12" s="208">
        <v>9</v>
      </c>
      <c r="P12" s="209">
        <v>1</v>
      </c>
      <c r="Q12" s="210">
        <v>53</v>
      </c>
    </row>
    <row r="13" spans="1:17" ht="15.75">
      <c r="A13" s="108" t="s">
        <v>171</v>
      </c>
      <c r="B13" s="208">
        <v>91</v>
      </c>
      <c r="C13" s="209">
        <v>4</v>
      </c>
      <c r="D13" s="210">
        <v>119</v>
      </c>
      <c r="E13" s="208">
        <v>26</v>
      </c>
      <c r="F13" s="210">
        <v>12</v>
      </c>
      <c r="G13" s="208">
        <v>16</v>
      </c>
      <c r="H13" s="209">
        <v>10</v>
      </c>
      <c r="I13" s="210">
        <v>114</v>
      </c>
      <c r="J13" s="208">
        <v>113</v>
      </c>
      <c r="K13" s="209">
        <v>10</v>
      </c>
      <c r="L13" s="210">
        <v>87</v>
      </c>
      <c r="M13" s="208">
        <v>15</v>
      </c>
      <c r="N13" s="210">
        <v>11</v>
      </c>
      <c r="O13" s="208">
        <v>14</v>
      </c>
      <c r="P13" s="209">
        <v>7</v>
      </c>
      <c r="Q13" s="210">
        <v>84</v>
      </c>
    </row>
    <row r="14" spans="1:17" ht="15.75">
      <c r="A14" s="112" t="s">
        <v>172</v>
      </c>
      <c r="B14" s="208">
        <v>5105</v>
      </c>
      <c r="C14" s="209">
        <v>89</v>
      </c>
      <c r="D14" s="210">
        <v>7433</v>
      </c>
      <c r="E14" s="208">
        <v>1567</v>
      </c>
      <c r="F14" s="210">
        <v>254</v>
      </c>
      <c r="G14" s="208">
        <v>1025</v>
      </c>
      <c r="H14" s="209">
        <v>148</v>
      </c>
      <c r="I14" s="210">
        <v>2440</v>
      </c>
      <c r="J14" s="208">
        <v>4607</v>
      </c>
      <c r="K14" s="209">
        <v>99</v>
      </c>
      <c r="L14" s="210">
        <v>6372</v>
      </c>
      <c r="M14" s="208">
        <v>1339</v>
      </c>
      <c r="N14" s="210">
        <v>294</v>
      </c>
      <c r="O14" s="208">
        <v>924</v>
      </c>
      <c r="P14" s="209">
        <v>172</v>
      </c>
      <c r="Q14" s="210">
        <v>1878</v>
      </c>
    </row>
    <row r="15" spans="1:17" ht="15.75">
      <c r="A15" s="108" t="s">
        <v>173</v>
      </c>
      <c r="B15" s="208">
        <v>2038</v>
      </c>
      <c r="C15" s="209">
        <v>13</v>
      </c>
      <c r="D15" s="210">
        <v>2291</v>
      </c>
      <c r="E15" s="208">
        <v>569</v>
      </c>
      <c r="F15" s="210">
        <v>131</v>
      </c>
      <c r="G15" s="208">
        <v>324</v>
      </c>
      <c r="H15" s="209">
        <v>56</v>
      </c>
      <c r="I15" s="210">
        <v>5446</v>
      </c>
      <c r="J15" s="208">
        <v>1889</v>
      </c>
      <c r="K15" s="209">
        <v>23</v>
      </c>
      <c r="L15" s="210">
        <v>1707</v>
      </c>
      <c r="M15" s="208">
        <v>433</v>
      </c>
      <c r="N15" s="210">
        <v>116</v>
      </c>
      <c r="O15" s="208">
        <v>247</v>
      </c>
      <c r="P15" s="209">
        <v>67</v>
      </c>
      <c r="Q15" s="210">
        <v>1655</v>
      </c>
    </row>
    <row r="16" spans="1:17" ht="15.75">
      <c r="A16" s="112" t="s">
        <v>174</v>
      </c>
      <c r="B16" s="208">
        <v>52</v>
      </c>
      <c r="C16" s="209">
        <v>7</v>
      </c>
      <c r="D16" s="210">
        <v>71</v>
      </c>
      <c r="E16" s="208">
        <v>17</v>
      </c>
      <c r="F16" s="210">
        <v>9</v>
      </c>
      <c r="G16" s="208">
        <v>8</v>
      </c>
      <c r="H16" s="209">
        <v>4</v>
      </c>
      <c r="I16" s="210">
        <v>100</v>
      </c>
      <c r="J16" s="208">
        <v>48</v>
      </c>
      <c r="K16" s="209">
        <v>3</v>
      </c>
      <c r="L16" s="210">
        <v>81</v>
      </c>
      <c r="M16" s="208">
        <v>16</v>
      </c>
      <c r="N16" s="210">
        <v>10</v>
      </c>
      <c r="O16" s="208">
        <v>5</v>
      </c>
      <c r="P16" s="209">
        <v>2</v>
      </c>
      <c r="Q16" s="210">
        <v>48</v>
      </c>
    </row>
    <row r="17" spans="1:17" ht="15.75">
      <c r="A17" s="108" t="s">
        <v>175</v>
      </c>
      <c r="B17" s="208">
        <v>426</v>
      </c>
      <c r="C17" s="209">
        <v>18</v>
      </c>
      <c r="D17" s="210">
        <v>1288</v>
      </c>
      <c r="E17" s="208">
        <v>148</v>
      </c>
      <c r="F17" s="210">
        <v>55</v>
      </c>
      <c r="G17" s="208">
        <v>79</v>
      </c>
      <c r="H17" s="209">
        <v>40</v>
      </c>
      <c r="I17" s="210">
        <v>812</v>
      </c>
      <c r="J17" s="208">
        <v>376</v>
      </c>
      <c r="K17" s="209">
        <v>22</v>
      </c>
      <c r="L17" s="210">
        <v>1074</v>
      </c>
      <c r="M17" s="208">
        <v>109</v>
      </c>
      <c r="N17" s="210">
        <v>69</v>
      </c>
      <c r="O17" s="208">
        <v>79</v>
      </c>
      <c r="P17" s="209">
        <v>41</v>
      </c>
      <c r="Q17" s="210">
        <v>887</v>
      </c>
    </row>
    <row r="18" spans="1:17" ht="15.75">
      <c r="A18" s="112" t="s">
        <v>176</v>
      </c>
      <c r="B18" s="208">
        <v>374</v>
      </c>
      <c r="C18" s="209">
        <v>10</v>
      </c>
      <c r="D18" s="210">
        <v>760</v>
      </c>
      <c r="E18" s="208">
        <v>101</v>
      </c>
      <c r="F18" s="210">
        <v>77</v>
      </c>
      <c r="G18" s="208">
        <v>60</v>
      </c>
      <c r="H18" s="209">
        <v>51</v>
      </c>
      <c r="I18" s="210">
        <v>493</v>
      </c>
      <c r="J18" s="208">
        <v>341</v>
      </c>
      <c r="K18" s="209">
        <v>30</v>
      </c>
      <c r="L18" s="210">
        <v>606</v>
      </c>
      <c r="M18" s="208">
        <v>76</v>
      </c>
      <c r="N18" s="210">
        <v>72</v>
      </c>
      <c r="O18" s="208">
        <v>46</v>
      </c>
      <c r="P18" s="209">
        <v>54</v>
      </c>
      <c r="Q18" s="210">
        <v>456</v>
      </c>
    </row>
    <row r="19" spans="1:17" ht="15.75">
      <c r="A19" s="108" t="s">
        <v>177</v>
      </c>
      <c r="B19" s="208">
        <v>70</v>
      </c>
      <c r="C19" s="209">
        <v>1</v>
      </c>
      <c r="D19" s="210">
        <v>92</v>
      </c>
      <c r="E19" s="208">
        <v>18</v>
      </c>
      <c r="F19" s="210">
        <v>9</v>
      </c>
      <c r="G19" s="208">
        <v>15</v>
      </c>
      <c r="H19" s="209">
        <v>2</v>
      </c>
      <c r="I19" s="210">
        <v>54</v>
      </c>
      <c r="J19" s="208">
        <v>70</v>
      </c>
      <c r="K19" s="209">
        <v>4</v>
      </c>
      <c r="L19" s="210">
        <v>92</v>
      </c>
      <c r="M19" s="208">
        <v>16</v>
      </c>
      <c r="N19" s="210">
        <v>11</v>
      </c>
      <c r="O19" s="208">
        <v>13</v>
      </c>
      <c r="P19" s="209">
        <v>11</v>
      </c>
      <c r="Q19" s="210">
        <v>53</v>
      </c>
    </row>
    <row r="20" spans="1:17" ht="15.75">
      <c r="A20" s="112" t="s">
        <v>178</v>
      </c>
      <c r="B20" s="208">
        <v>74</v>
      </c>
      <c r="C20" s="209">
        <v>7</v>
      </c>
      <c r="D20" s="210">
        <v>59</v>
      </c>
      <c r="E20" s="208">
        <v>17</v>
      </c>
      <c r="F20" s="210">
        <v>15</v>
      </c>
      <c r="G20" s="208">
        <v>15</v>
      </c>
      <c r="H20" s="209">
        <v>3</v>
      </c>
      <c r="I20" s="210">
        <v>45</v>
      </c>
      <c r="J20" s="208">
        <v>77</v>
      </c>
      <c r="K20" s="209">
        <v>19</v>
      </c>
      <c r="L20" s="210">
        <v>13</v>
      </c>
      <c r="M20" s="208">
        <v>28</v>
      </c>
      <c r="N20" s="210">
        <v>7</v>
      </c>
      <c r="O20" s="208">
        <v>14</v>
      </c>
      <c r="P20" s="209">
        <v>4</v>
      </c>
      <c r="Q20" s="210">
        <v>87</v>
      </c>
    </row>
    <row r="21" spans="1:17" ht="15.75">
      <c r="A21" s="108" t="s">
        <v>179</v>
      </c>
      <c r="B21" s="208">
        <v>74</v>
      </c>
      <c r="C21" s="209">
        <v>5</v>
      </c>
      <c r="D21" s="210">
        <v>43</v>
      </c>
      <c r="E21" s="208">
        <v>8</v>
      </c>
      <c r="F21" s="210">
        <v>3</v>
      </c>
      <c r="G21" s="208">
        <v>9</v>
      </c>
      <c r="H21" s="209">
        <v>3</v>
      </c>
      <c r="I21" s="210">
        <v>122</v>
      </c>
      <c r="J21" s="208">
        <v>74</v>
      </c>
      <c r="K21" s="209">
        <v>24</v>
      </c>
      <c r="L21" s="210">
        <v>40</v>
      </c>
      <c r="M21" s="208">
        <v>13</v>
      </c>
      <c r="N21" s="210">
        <v>1</v>
      </c>
      <c r="O21" s="208">
        <v>8</v>
      </c>
      <c r="P21" s="209">
        <v>3</v>
      </c>
      <c r="Q21" s="210">
        <v>557</v>
      </c>
    </row>
    <row r="22" spans="1:17" ht="15.75">
      <c r="A22" s="112" t="s">
        <v>180</v>
      </c>
      <c r="B22" s="208">
        <v>124</v>
      </c>
      <c r="C22" s="209">
        <v>3</v>
      </c>
      <c r="D22" s="210">
        <v>63</v>
      </c>
      <c r="E22" s="208">
        <v>22</v>
      </c>
      <c r="F22" s="210">
        <v>19</v>
      </c>
      <c r="G22" s="208">
        <v>31</v>
      </c>
      <c r="H22" s="209">
        <v>9</v>
      </c>
      <c r="I22" s="210">
        <v>78</v>
      </c>
      <c r="J22" s="208">
        <v>114</v>
      </c>
      <c r="K22" s="209">
        <v>12</v>
      </c>
      <c r="L22" s="210">
        <v>83</v>
      </c>
      <c r="M22" s="208">
        <v>24</v>
      </c>
      <c r="N22" s="210">
        <v>17</v>
      </c>
      <c r="O22" s="208">
        <v>11</v>
      </c>
      <c r="P22" s="209">
        <v>11</v>
      </c>
      <c r="Q22" s="210">
        <v>53</v>
      </c>
    </row>
    <row r="23" spans="1:17" ht="15.75">
      <c r="A23" s="108" t="s">
        <v>181</v>
      </c>
      <c r="B23" s="208">
        <v>88</v>
      </c>
      <c r="C23" s="209">
        <v>5</v>
      </c>
      <c r="D23" s="210">
        <v>101</v>
      </c>
      <c r="E23" s="208">
        <v>28</v>
      </c>
      <c r="F23" s="210">
        <v>5</v>
      </c>
      <c r="G23" s="208">
        <v>15</v>
      </c>
      <c r="H23" s="209">
        <v>8</v>
      </c>
      <c r="I23" s="210">
        <v>54</v>
      </c>
      <c r="J23" s="208">
        <v>116</v>
      </c>
      <c r="K23" s="209">
        <v>1</v>
      </c>
      <c r="L23" s="210">
        <v>82</v>
      </c>
      <c r="M23" s="208">
        <v>12</v>
      </c>
      <c r="N23" s="210">
        <v>12</v>
      </c>
      <c r="O23" s="208">
        <v>1</v>
      </c>
      <c r="P23" s="209">
        <v>6</v>
      </c>
      <c r="Q23" s="210">
        <v>112</v>
      </c>
    </row>
    <row r="24" spans="1:17" ht="15.75">
      <c r="A24" s="112" t="s">
        <v>182</v>
      </c>
      <c r="B24" s="208">
        <v>1724</v>
      </c>
      <c r="C24" s="209">
        <v>47</v>
      </c>
      <c r="D24" s="210">
        <v>888</v>
      </c>
      <c r="E24" s="208">
        <v>422</v>
      </c>
      <c r="F24" s="210">
        <v>112</v>
      </c>
      <c r="G24" s="208">
        <v>256</v>
      </c>
      <c r="H24" s="209">
        <v>71</v>
      </c>
      <c r="I24" s="210">
        <v>634</v>
      </c>
      <c r="J24" s="208">
        <v>1468</v>
      </c>
      <c r="K24" s="209">
        <v>37</v>
      </c>
      <c r="L24" s="210">
        <v>732</v>
      </c>
      <c r="M24" s="208">
        <v>304</v>
      </c>
      <c r="N24" s="210">
        <v>112</v>
      </c>
      <c r="O24" s="208">
        <v>200</v>
      </c>
      <c r="P24" s="209">
        <v>51</v>
      </c>
      <c r="Q24" s="210">
        <v>714</v>
      </c>
    </row>
    <row r="25" spans="1:17" ht="15.75">
      <c r="A25" s="108" t="s">
        <v>183</v>
      </c>
      <c r="B25" s="208">
        <v>159</v>
      </c>
      <c r="C25" s="209">
        <v>9</v>
      </c>
      <c r="D25" s="210">
        <v>236</v>
      </c>
      <c r="E25" s="208">
        <v>48</v>
      </c>
      <c r="F25" s="210">
        <v>29</v>
      </c>
      <c r="G25" s="208">
        <v>22</v>
      </c>
      <c r="H25" s="209">
        <v>22</v>
      </c>
      <c r="I25" s="210">
        <v>512</v>
      </c>
      <c r="J25" s="208">
        <v>169</v>
      </c>
      <c r="K25" s="209">
        <v>31</v>
      </c>
      <c r="L25" s="210">
        <v>208</v>
      </c>
      <c r="M25" s="208">
        <v>30</v>
      </c>
      <c r="N25" s="210">
        <v>48</v>
      </c>
      <c r="O25" s="208">
        <v>20</v>
      </c>
      <c r="P25" s="209">
        <v>10</v>
      </c>
      <c r="Q25" s="210">
        <v>158</v>
      </c>
    </row>
    <row r="26" spans="1:17" ht="15.75">
      <c r="A26" s="112" t="s">
        <v>184</v>
      </c>
      <c r="B26" s="208">
        <v>53</v>
      </c>
      <c r="C26" s="209">
        <v>8</v>
      </c>
      <c r="D26" s="210">
        <v>13</v>
      </c>
      <c r="E26" s="208">
        <v>23</v>
      </c>
      <c r="F26" s="210">
        <v>13</v>
      </c>
      <c r="G26" s="208">
        <v>9</v>
      </c>
      <c r="H26" s="209">
        <v>11</v>
      </c>
      <c r="I26" s="210">
        <v>42</v>
      </c>
      <c r="J26" s="208">
        <v>39</v>
      </c>
      <c r="K26" s="209">
        <v>18</v>
      </c>
      <c r="L26" s="210">
        <v>38</v>
      </c>
      <c r="M26" s="208">
        <v>5</v>
      </c>
      <c r="N26" s="210">
        <v>12</v>
      </c>
      <c r="O26" s="208">
        <v>6</v>
      </c>
      <c r="P26" s="209">
        <v>6</v>
      </c>
      <c r="Q26" s="210">
        <v>23</v>
      </c>
    </row>
    <row r="27" spans="1:17" ht="15.75">
      <c r="A27" s="108" t="s">
        <v>185</v>
      </c>
      <c r="B27" s="208">
        <v>164</v>
      </c>
      <c r="C27" s="209">
        <v>9</v>
      </c>
      <c r="D27" s="210">
        <v>336</v>
      </c>
      <c r="E27" s="208">
        <v>43</v>
      </c>
      <c r="F27" s="210">
        <v>12</v>
      </c>
      <c r="G27" s="208">
        <v>23</v>
      </c>
      <c r="H27" s="209">
        <v>7</v>
      </c>
      <c r="I27" s="210">
        <v>109</v>
      </c>
      <c r="J27" s="208">
        <v>169</v>
      </c>
      <c r="K27" s="209">
        <v>9</v>
      </c>
      <c r="L27" s="210">
        <v>203</v>
      </c>
      <c r="M27" s="208">
        <v>26</v>
      </c>
      <c r="N27" s="210">
        <v>19</v>
      </c>
      <c r="O27" s="208">
        <v>23</v>
      </c>
      <c r="P27" s="209">
        <v>7</v>
      </c>
      <c r="Q27" s="210">
        <v>106</v>
      </c>
    </row>
    <row r="28" spans="1:17" ht="15.75">
      <c r="A28" s="112" t="s">
        <v>186</v>
      </c>
      <c r="B28" s="208">
        <v>400</v>
      </c>
      <c r="C28" s="209">
        <v>10</v>
      </c>
      <c r="D28" s="210">
        <v>922</v>
      </c>
      <c r="E28" s="208">
        <v>175</v>
      </c>
      <c r="F28" s="210">
        <v>48</v>
      </c>
      <c r="G28" s="208">
        <v>111</v>
      </c>
      <c r="H28" s="209">
        <v>43</v>
      </c>
      <c r="I28" s="210">
        <v>369</v>
      </c>
      <c r="J28" s="208">
        <v>330</v>
      </c>
      <c r="K28" s="209">
        <v>7</v>
      </c>
      <c r="L28" s="210">
        <v>820</v>
      </c>
      <c r="M28" s="208">
        <v>132</v>
      </c>
      <c r="N28" s="210">
        <v>71</v>
      </c>
      <c r="O28" s="208">
        <v>101</v>
      </c>
      <c r="P28" s="209">
        <v>48</v>
      </c>
      <c r="Q28" s="210">
        <v>334</v>
      </c>
    </row>
    <row r="29" spans="1:17" ht="15.75">
      <c r="A29" s="108" t="s">
        <v>187</v>
      </c>
      <c r="B29" s="208">
        <v>545</v>
      </c>
      <c r="C29" s="209">
        <v>18</v>
      </c>
      <c r="D29" s="210">
        <v>243</v>
      </c>
      <c r="E29" s="208">
        <v>137</v>
      </c>
      <c r="F29" s="210">
        <v>19</v>
      </c>
      <c r="G29" s="208">
        <v>64</v>
      </c>
      <c r="H29" s="209">
        <v>7</v>
      </c>
      <c r="I29" s="210">
        <v>871</v>
      </c>
      <c r="J29" s="208">
        <v>558</v>
      </c>
      <c r="K29" s="209">
        <v>15</v>
      </c>
      <c r="L29" s="210">
        <v>247</v>
      </c>
      <c r="M29" s="208">
        <v>61</v>
      </c>
      <c r="N29" s="210">
        <v>16</v>
      </c>
      <c r="O29" s="208">
        <v>57</v>
      </c>
      <c r="P29" s="209">
        <v>11</v>
      </c>
      <c r="Q29" s="210">
        <v>82</v>
      </c>
    </row>
    <row r="30" spans="1:17" ht="15.75">
      <c r="A30" s="112" t="s">
        <v>188</v>
      </c>
      <c r="B30" s="208">
        <v>105</v>
      </c>
      <c r="C30" s="209">
        <v>9</v>
      </c>
      <c r="D30" s="210">
        <v>174</v>
      </c>
      <c r="E30" s="208">
        <v>33</v>
      </c>
      <c r="F30" s="210">
        <v>45</v>
      </c>
      <c r="G30" s="208">
        <v>27</v>
      </c>
      <c r="H30" s="209">
        <v>29</v>
      </c>
      <c r="I30" s="210">
        <v>193</v>
      </c>
      <c r="J30" s="208">
        <v>100</v>
      </c>
      <c r="K30" s="209">
        <v>16</v>
      </c>
      <c r="L30" s="210">
        <v>182</v>
      </c>
      <c r="M30" s="208">
        <v>23</v>
      </c>
      <c r="N30" s="210">
        <v>45</v>
      </c>
      <c r="O30" s="208">
        <v>29</v>
      </c>
      <c r="P30" s="209">
        <v>23</v>
      </c>
      <c r="Q30" s="210">
        <v>122</v>
      </c>
    </row>
    <row r="31" spans="1:17" ht="15.75">
      <c r="A31" s="108" t="s">
        <v>189</v>
      </c>
      <c r="B31" s="208">
        <v>234</v>
      </c>
      <c r="C31" s="209">
        <v>8</v>
      </c>
      <c r="D31" s="210">
        <v>164</v>
      </c>
      <c r="E31" s="208">
        <v>7</v>
      </c>
      <c r="F31" s="210">
        <v>21</v>
      </c>
      <c r="G31" s="208">
        <v>29</v>
      </c>
      <c r="H31" s="209">
        <v>7</v>
      </c>
      <c r="I31" s="210">
        <v>78</v>
      </c>
      <c r="J31" s="208">
        <v>235</v>
      </c>
      <c r="K31" s="209">
        <v>7</v>
      </c>
      <c r="L31" s="210">
        <v>98</v>
      </c>
      <c r="M31" s="208">
        <v>2</v>
      </c>
      <c r="N31" s="210">
        <v>17</v>
      </c>
      <c r="O31" s="208">
        <v>14</v>
      </c>
      <c r="P31" s="209">
        <v>16</v>
      </c>
      <c r="Q31" s="210">
        <v>75</v>
      </c>
    </row>
    <row r="32" spans="1:17" ht="15.75">
      <c r="A32" s="112" t="s">
        <v>190</v>
      </c>
      <c r="B32" s="208">
        <v>60</v>
      </c>
      <c r="C32" s="209">
        <v>8</v>
      </c>
      <c r="D32" s="210">
        <v>135</v>
      </c>
      <c r="E32" s="208">
        <v>11</v>
      </c>
      <c r="F32" s="210">
        <v>13</v>
      </c>
      <c r="G32" s="208">
        <v>11</v>
      </c>
      <c r="H32" s="209">
        <v>9</v>
      </c>
      <c r="I32" s="210">
        <v>97</v>
      </c>
      <c r="J32" s="208">
        <v>62</v>
      </c>
      <c r="K32" s="209">
        <v>8</v>
      </c>
      <c r="L32" s="210">
        <v>98</v>
      </c>
      <c r="M32" s="208">
        <v>11</v>
      </c>
      <c r="N32" s="210">
        <v>6</v>
      </c>
      <c r="O32" s="208">
        <v>6</v>
      </c>
      <c r="P32" s="209">
        <v>7</v>
      </c>
      <c r="Q32" s="210">
        <v>68</v>
      </c>
    </row>
    <row r="33" spans="1:17" ht="15.75">
      <c r="A33" s="108" t="s">
        <v>191</v>
      </c>
      <c r="B33" s="208">
        <v>190</v>
      </c>
      <c r="C33" s="209">
        <v>17</v>
      </c>
      <c r="D33" s="210">
        <v>189</v>
      </c>
      <c r="E33" s="208">
        <v>55</v>
      </c>
      <c r="F33" s="210">
        <v>66</v>
      </c>
      <c r="G33" s="208">
        <v>31</v>
      </c>
      <c r="H33" s="209">
        <v>38</v>
      </c>
      <c r="I33" s="210">
        <v>324</v>
      </c>
      <c r="J33" s="208">
        <v>178</v>
      </c>
      <c r="K33" s="209">
        <v>56</v>
      </c>
      <c r="L33" s="210">
        <v>123</v>
      </c>
      <c r="M33" s="208">
        <v>35</v>
      </c>
      <c r="N33" s="210">
        <v>88</v>
      </c>
      <c r="O33" s="208">
        <v>18</v>
      </c>
      <c r="P33" s="209">
        <v>28</v>
      </c>
      <c r="Q33" s="210">
        <v>219</v>
      </c>
    </row>
    <row r="34" spans="1:17" ht="15.75">
      <c r="A34" s="112" t="s">
        <v>192</v>
      </c>
      <c r="B34" s="208">
        <v>380</v>
      </c>
      <c r="C34" s="209">
        <v>4</v>
      </c>
      <c r="D34" s="210">
        <v>1284</v>
      </c>
      <c r="E34" s="208">
        <v>138</v>
      </c>
      <c r="F34" s="210">
        <v>37</v>
      </c>
      <c r="G34" s="208">
        <v>74</v>
      </c>
      <c r="H34" s="209">
        <v>18</v>
      </c>
      <c r="I34" s="210">
        <v>929</v>
      </c>
      <c r="J34" s="208">
        <v>350</v>
      </c>
      <c r="K34" s="209">
        <v>9</v>
      </c>
      <c r="L34" s="210">
        <v>932</v>
      </c>
      <c r="M34" s="208">
        <v>101</v>
      </c>
      <c r="N34" s="210">
        <v>35</v>
      </c>
      <c r="O34" s="208">
        <v>77</v>
      </c>
      <c r="P34" s="209">
        <v>29</v>
      </c>
      <c r="Q34" s="210">
        <v>641</v>
      </c>
    </row>
    <row r="35" spans="1:17" ht="15.75">
      <c r="A35" s="108" t="s">
        <v>193</v>
      </c>
      <c r="B35" s="208">
        <v>792</v>
      </c>
      <c r="C35" s="209">
        <v>12</v>
      </c>
      <c r="D35" s="210">
        <v>687</v>
      </c>
      <c r="E35" s="208">
        <v>140</v>
      </c>
      <c r="F35" s="210">
        <v>14</v>
      </c>
      <c r="G35" s="208">
        <v>133</v>
      </c>
      <c r="H35" s="209">
        <v>15</v>
      </c>
      <c r="I35" s="210">
        <v>253</v>
      </c>
      <c r="J35" s="208">
        <v>730</v>
      </c>
      <c r="K35" s="209">
        <v>19</v>
      </c>
      <c r="L35" s="210">
        <v>611</v>
      </c>
      <c r="M35" s="208">
        <v>120</v>
      </c>
      <c r="N35" s="210">
        <v>20</v>
      </c>
      <c r="O35" s="208">
        <v>107</v>
      </c>
      <c r="P35" s="209">
        <v>18</v>
      </c>
      <c r="Q35" s="210">
        <v>226</v>
      </c>
    </row>
    <row r="36" spans="1:17" ht="15.75">
      <c r="A36" s="112" t="s">
        <v>194</v>
      </c>
      <c r="B36" s="208">
        <v>105</v>
      </c>
      <c r="C36" s="209">
        <v>9</v>
      </c>
      <c r="D36" s="210">
        <v>151</v>
      </c>
      <c r="E36" s="208">
        <v>37</v>
      </c>
      <c r="F36" s="210">
        <v>8</v>
      </c>
      <c r="G36" s="208">
        <v>21</v>
      </c>
      <c r="H36" s="209">
        <v>12</v>
      </c>
      <c r="I36" s="210">
        <v>54</v>
      </c>
      <c r="J36" s="208">
        <v>96</v>
      </c>
      <c r="K36" s="209">
        <v>21</v>
      </c>
      <c r="L36" s="210">
        <v>76</v>
      </c>
      <c r="M36" s="208">
        <v>30</v>
      </c>
      <c r="N36" s="210">
        <v>17</v>
      </c>
      <c r="O36" s="208">
        <v>16</v>
      </c>
      <c r="P36" s="209">
        <v>7</v>
      </c>
      <c r="Q36" s="210">
        <v>159</v>
      </c>
    </row>
    <row r="37" spans="1:17" ht="15.75">
      <c r="A37" s="108" t="s">
        <v>195</v>
      </c>
      <c r="B37" s="208">
        <v>26</v>
      </c>
      <c r="C37" s="209">
        <v>4</v>
      </c>
      <c r="D37" s="210">
        <v>26</v>
      </c>
      <c r="E37" s="208">
        <v>10</v>
      </c>
      <c r="F37" s="210">
        <v>6</v>
      </c>
      <c r="G37" s="208">
        <v>8</v>
      </c>
      <c r="H37" s="209">
        <v>6</v>
      </c>
      <c r="I37" s="210">
        <v>15</v>
      </c>
      <c r="J37" s="208">
        <v>28</v>
      </c>
      <c r="K37" s="209">
        <v>6</v>
      </c>
      <c r="L37" s="210">
        <v>39</v>
      </c>
      <c r="M37" s="208">
        <v>10</v>
      </c>
      <c r="N37" s="210">
        <v>7</v>
      </c>
      <c r="O37" s="208">
        <v>8</v>
      </c>
      <c r="P37" s="209">
        <v>3</v>
      </c>
      <c r="Q37" s="210">
        <v>30</v>
      </c>
    </row>
    <row r="38" spans="1:17" ht="15.75">
      <c r="A38" s="112" t="s">
        <v>196</v>
      </c>
      <c r="B38" s="208">
        <v>46</v>
      </c>
      <c r="C38" s="209">
        <v>2</v>
      </c>
      <c r="D38" s="210">
        <v>56</v>
      </c>
      <c r="E38" s="208">
        <v>4</v>
      </c>
      <c r="F38" s="210">
        <v>4</v>
      </c>
      <c r="G38" s="208">
        <v>1</v>
      </c>
      <c r="H38" s="209">
        <v>2</v>
      </c>
      <c r="I38" s="210">
        <v>21</v>
      </c>
      <c r="J38" s="208">
        <v>44</v>
      </c>
      <c r="K38" s="209">
        <v>5</v>
      </c>
      <c r="L38" s="210">
        <v>66</v>
      </c>
      <c r="M38" s="208">
        <v>5</v>
      </c>
      <c r="N38" s="210">
        <v>4</v>
      </c>
      <c r="O38" s="208">
        <v>1</v>
      </c>
      <c r="P38" s="209">
        <v>1</v>
      </c>
      <c r="Q38" s="210">
        <v>168</v>
      </c>
    </row>
    <row r="39" spans="1:17" ht="15.75">
      <c r="A39" s="108" t="s">
        <v>197</v>
      </c>
      <c r="B39" s="208">
        <v>633</v>
      </c>
      <c r="C39" s="209">
        <v>18</v>
      </c>
      <c r="D39" s="210">
        <v>481</v>
      </c>
      <c r="E39" s="208">
        <v>188</v>
      </c>
      <c r="F39" s="210">
        <v>33</v>
      </c>
      <c r="G39" s="208">
        <v>96</v>
      </c>
      <c r="H39" s="209">
        <v>9</v>
      </c>
      <c r="I39" s="210">
        <v>214</v>
      </c>
      <c r="J39" s="208">
        <v>482</v>
      </c>
      <c r="K39" s="209">
        <v>12</v>
      </c>
      <c r="L39" s="210">
        <v>291</v>
      </c>
      <c r="M39" s="208">
        <v>120</v>
      </c>
      <c r="N39" s="210">
        <v>31</v>
      </c>
      <c r="O39" s="208">
        <v>67</v>
      </c>
      <c r="P39" s="209">
        <v>13</v>
      </c>
      <c r="Q39" s="210">
        <v>335</v>
      </c>
    </row>
    <row r="40" spans="1:17" ht="15.75">
      <c r="A40" s="112" t="s">
        <v>198</v>
      </c>
      <c r="B40" s="208">
        <v>154</v>
      </c>
      <c r="C40" s="209">
        <v>6</v>
      </c>
      <c r="D40" s="210">
        <v>133</v>
      </c>
      <c r="E40" s="208">
        <v>55</v>
      </c>
      <c r="F40" s="210">
        <v>21</v>
      </c>
      <c r="G40" s="208">
        <v>22</v>
      </c>
      <c r="H40" s="209">
        <v>12</v>
      </c>
      <c r="I40" s="210">
        <v>103</v>
      </c>
      <c r="J40" s="208">
        <v>177</v>
      </c>
      <c r="K40" s="209">
        <v>13</v>
      </c>
      <c r="L40" s="210">
        <v>92</v>
      </c>
      <c r="M40" s="208">
        <v>27</v>
      </c>
      <c r="N40" s="210">
        <v>20</v>
      </c>
      <c r="O40" s="208">
        <v>22</v>
      </c>
      <c r="P40" s="209">
        <v>28</v>
      </c>
      <c r="Q40" s="210">
        <v>244</v>
      </c>
    </row>
    <row r="41" spans="1:17" ht="15.75">
      <c r="A41" s="108" t="s">
        <v>199</v>
      </c>
      <c r="B41" s="208">
        <v>836</v>
      </c>
      <c r="C41" s="209">
        <v>14</v>
      </c>
      <c r="D41" s="210">
        <v>615</v>
      </c>
      <c r="E41" s="208">
        <v>312</v>
      </c>
      <c r="F41" s="210">
        <v>33</v>
      </c>
      <c r="G41" s="208">
        <v>145</v>
      </c>
      <c r="H41" s="209">
        <v>32</v>
      </c>
      <c r="I41" s="210">
        <v>394</v>
      </c>
      <c r="J41" s="208">
        <v>755</v>
      </c>
      <c r="K41" s="209">
        <v>13</v>
      </c>
      <c r="L41" s="210">
        <v>435</v>
      </c>
      <c r="M41" s="208">
        <v>195</v>
      </c>
      <c r="N41" s="210">
        <v>45</v>
      </c>
      <c r="O41" s="208">
        <v>137</v>
      </c>
      <c r="P41" s="209">
        <v>31</v>
      </c>
      <c r="Q41" s="210">
        <v>561</v>
      </c>
    </row>
    <row r="42" spans="1:17" ht="15.75">
      <c r="A42" s="112" t="s">
        <v>200</v>
      </c>
      <c r="B42" s="208">
        <v>16921</v>
      </c>
      <c r="C42" s="209">
        <v>30</v>
      </c>
      <c r="D42" s="210">
        <v>17498</v>
      </c>
      <c r="E42" s="208">
        <v>7710</v>
      </c>
      <c r="F42" s="210">
        <v>249</v>
      </c>
      <c r="G42" s="208">
        <v>5137</v>
      </c>
      <c r="H42" s="209">
        <v>132</v>
      </c>
      <c r="I42" s="210">
        <v>10651</v>
      </c>
      <c r="J42" s="208">
        <v>15047</v>
      </c>
      <c r="K42" s="209">
        <v>39</v>
      </c>
      <c r="L42" s="210">
        <v>15586</v>
      </c>
      <c r="M42" s="208">
        <v>6461</v>
      </c>
      <c r="N42" s="210">
        <v>272</v>
      </c>
      <c r="O42" s="208">
        <v>4587</v>
      </c>
      <c r="P42" s="209">
        <v>218</v>
      </c>
      <c r="Q42" s="210">
        <v>4831</v>
      </c>
    </row>
    <row r="43" spans="1:17" ht="15.75">
      <c r="A43" s="108" t="s">
        <v>201</v>
      </c>
      <c r="B43" s="208">
        <v>2744</v>
      </c>
      <c r="C43" s="209">
        <v>42</v>
      </c>
      <c r="D43" s="210">
        <v>1850</v>
      </c>
      <c r="E43" s="208">
        <v>1240</v>
      </c>
      <c r="F43" s="210">
        <v>105</v>
      </c>
      <c r="G43" s="208">
        <v>762</v>
      </c>
      <c r="H43" s="209">
        <v>91</v>
      </c>
      <c r="I43" s="210">
        <v>1135</v>
      </c>
      <c r="J43" s="208">
        <v>2740</v>
      </c>
      <c r="K43" s="209">
        <v>55</v>
      </c>
      <c r="L43" s="210">
        <v>1471</v>
      </c>
      <c r="M43" s="208">
        <v>926</v>
      </c>
      <c r="N43" s="210">
        <v>154</v>
      </c>
      <c r="O43" s="208">
        <v>702</v>
      </c>
      <c r="P43" s="209">
        <v>88</v>
      </c>
      <c r="Q43" s="210">
        <v>636</v>
      </c>
    </row>
    <row r="44" spans="1:17" ht="15.75">
      <c r="A44" s="112" t="s">
        <v>202</v>
      </c>
      <c r="B44" s="208">
        <v>36</v>
      </c>
      <c r="C44" s="209">
        <v>7</v>
      </c>
      <c r="D44" s="210">
        <v>52</v>
      </c>
      <c r="E44" s="208">
        <v>11</v>
      </c>
      <c r="F44" s="210">
        <v>11</v>
      </c>
      <c r="G44" s="208">
        <v>13</v>
      </c>
      <c r="H44" s="209">
        <v>7</v>
      </c>
      <c r="I44" s="210">
        <v>27</v>
      </c>
      <c r="J44" s="208">
        <v>43</v>
      </c>
      <c r="K44" s="209">
        <v>6</v>
      </c>
      <c r="L44" s="210">
        <v>89</v>
      </c>
      <c r="M44" s="208">
        <v>11</v>
      </c>
      <c r="N44" s="210">
        <v>10</v>
      </c>
      <c r="O44" s="208">
        <v>10</v>
      </c>
      <c r="P44" s="209">
        <v>6</v>
      </c>
      <c r="Q44" s="210">
        <v>23</v>
      </c>
    </row>
    <row r="45" spans="1:17" ht="15.75">
      <c r="A45" s="108" t="s">
        <v>203</v>
      </c>
      <c r="B45" s="208">
        <v>70</v>
      </c>
      <c r="C45" s="209">
        <v>7</v>
      </c>
      <c r="D45" s="210">
        <v>99</v>
      </c>
      <c r="E45" s="208">
        <v>29</v>
      </c>
      <c r="F45" s="210">
        <v>12</v>
      </c>
      <c r="G45" s="208">
        <v>23</v>
      </c>
      <c r="H45" s="209">
        <v>9</v>
      </c>
      <c r="I45" s="210">
        <v>81</v>
      </c>
      <c r="J45" s="208">
        <v>102</v>
      </c>
      <c r="K45" s="209">
        <v>18</v>
      </c>
      <c r="L45" s="210">
        <v>93</v>
      </c>
      <c r="M45" s="208">
        <v>24</v>
      </c>
      <c r="N45" s="210">
        <v>16</v>
      </c>
      <c r="O45" s="208">
        <v>10</v>
      </c>
      <c r="P45" s="209">
        <v>13</v>
      </c>
      <c r="Q45" s="210">
        <v>86</v>
      </c>
    </row>
    <row r="46" spans="1:17" ht="15.75">
      <c r="A46" s="112" t="s">
        <v>204</v>
      </c>
      <c r="B46" s="208">
        <v>601</v>
      </c>
      <c r="C46" s="209">
        <v>18</v>
      </c>
      <c r="D46" s="210">
        <v>532</v>
      </c>
      <c r="E46" s="208">
        <v>231</v>
      </c>
      <c r="F46" s="210">
        <v>52</v>
      </c>
      <c r="G46" s="208">
        <v>115</v>
      </c>
      <c r="H46" s="209">
        <v>29</v>
      </c>
      <c r="I46" s="210">
        <v>378</v>
      </c>
      <c r="J46" s="208">
        <v>671</v>
      </c>
      <c r="K46" s="209">
        <v>31</v>
      </c>
      <c r="L46" s="210">
        <v>488</v>
      </c>
      <c r="M46" s="208">
        <v>155</v>
      </c>
      <c r="N46" s="210">
        <v>58</v>
      </c>
      <c r="O46" s="208">
        <v>136</v>
      </c>
      <c r="P46" s="209">
        <v>27</v>
      </c>
      <c r="Q46" s="210">
        <v>279</v>
      </c>
    </row>
    <row r="47" spans="1:17" ht="15.75">
      <c r="A47" s="108" t="s">
        <v>205</v>
      </c>
      <c r="B47" s="208">
        <v>124</v>
      </c>
      <c r="C47" s="209">
        <v>1</v>
      </c>
      <c r="D47" s="210">
        <v>293</v>
      </c>
      <c r="E47" s="208">
        <v>24</v>
      </c>
      <c r="F47" s="210">
        <v>14</v>
      </c>
      <c r="G47" s="208">
        <v>16</v>
      </c>
      <c r="H47" s="209">
        <v>5</v>
      </c>
      <c r="I47" s="210">
        <v>144</v>
      </c>
      <c r="J47" s="208">
        <v>123</v>
      </c>
      <c r="K47" s="209">
        <v>7</v>
      </c>
      <c r="L47" s="210">
        <v>234</v>
      </c>
      <c r="M47" s="208">
        <v>17</v>
      </c>
      <c r="N47" s="210">
        <v>15</v>
      </c>
      <c r="O47" s="208">
        <v>10</v>
      </c>
      <c r="P47" s="209">
        <v>6</v>
      </c>
      <c r="Q47" s="210">
        <v>98</v>
      </c>
    </row>
    <row r="48" spans="1:17" ht="15.75">
      <c r="A48" s="112" t="s">
        <v>206</v>
      </c>
      <c r="B48" s="208">
        <v>45</v>
      </c>
      <c r="C48" s="209">
        <v>3</v>
      </c>
      <c r="D48" s="210">
        <v>80</v>
      </c>
      <c r="E48" s="208">
        <v>28</v>
      </c>
      <c r="F48" s="210">
        <v>15</v>
      </c>
      <c r="G48" s="208">
        <v>19</v>
      </c>
      <c r="H48" s="209">
        <v>7</v>
      </c>
      <c r="I48" s="210">
        <v>79</v>
      </c>
      <c r="J48" s="208">
        <v>73</v>
      </c>
      <c r="K48" s="209">
        <v>7</v>
      </c>
      <c r="L48" s="210">
        <v>58</v>
      </c>
      <c r="M48" s="208">
        <v>18</v>
      </c>
      <c r="N48" s="210">
        <v>9</v>
      </c>
      <c r="O48" s="208">
        <v>14</v>
      </c>
      <c r="P48" s="209">
        <v>6</v>
      </c>
      <c r="Q48" s="210">
        <v>58</v>
      </c>
    </row>
    <row r="49" spans="1:17" ht="15.75">
      <c r="A49" s="108" t="s">
        <v>207</v>
      </c>
      <c r="B49" s="208">
        <v>1018</v>
      </c>
      <c r="C49" s="209">
        <v>10</v>
      </c>
      <c r="D49" s="210">
        <v>498</v>
      </c>
      <c r="E49" s="208">
        <v>310</v>
      </c>
      <c r="F49" s="210">
        <v>45</v>
      </c>
      <c r="G49" s="208">
        <v>185</v>
      </c>
      <c r="H49" s="209">
        <v>27</v>
      </c>
      <c r="I49" s="210">
        <v>662</v>
      </c>
      <c r="J49" s="208">
        <v>867</v>
      </c>
      <c r="K49" s="209">
        <v>12</v>
      </c>
      <c r="L49" s="210">
        <v>403</v>
      </c>
      <c r="M49" s="208">
        <v>256</v>
      </c>
      <c r="N49" s="210">
        <v>65</v>
      </c>
      <c r="O49" s="208">
        <v>128</v>
      </c>
      <c r="P49" s="209">
        <v>35</v>
      </c>
      <c r="Q49" s="210">
        <v>617</v>
      </c>
    </row>
    <row r="50" spans="1:17" ht="15.75">
      <c r="A50" s="112" t="s">
        <v>208</v>
      </c>
      <c r="B50" s="208">
        <v>839</v>
      </c>
      <c r="C50" s="209">
        <v>41</v>
      </c>
      <c r="D50" s="210">
        <v>846</v>
      </c>
      <c r="E50" s="208">
        <v>220</v>
      </c>
      <c r="F50" s="210">
        <v>91</v>
      </c>
      <c r="G50" s="208">
        <v>136</v>
      </c>
      <c r="H50" s="209">
        <v>64</v>
      </c>
      <c r="I50" s="210">
        <v>548</v>
      </c>
      <c r="J50" s="208">
        <v>991</v>
      </c>
      <c r="K50" s="209">
        <v>82</v>
      </c>
      <c r="L50" s="210">
        <v>497</v>
      </c>
      <c r="M50" s="208">
        <v>186</v>
      </c>
      <c r="N50" s="210">
        <v>99</v>
      </c>
      <c r="O50" s="208">
        <v>128</v>
      </c>
      <c r="P50" s="209">
        <v>65</v>
      </c>
      <c r="Q50" s="210">
        <v>409</v>
      </c>
    </row>
    <row r="51" spans="1:17" ht="15.75">
      <c r="A51" s="108" t="s">
        <v>209</v>
      </c>
      <c r="B51" s="208">
        <v>135</v>
      </c>
      <c r="C51" s="209">
        <v>11</v>
      </c>
      <c r="D51" s="210">
        <v>333</v>
      </c>
      <c r="E51" s="208">
        <v>37</v>
      </c>
      <c r="F51" s="210">
        <v>21</v>
      </c>
      <c r="G51" s="208">
        <v>16</v>
      </c>
      <c r="H51" s="209">
        <v>24</v>
      </c>
      <c r="I51" s="210">
        <v>177</v>
      </c>
      <c r="J51" s="208">
        <v>145</v>
      </c>
      <c r="K51" s="209">
        <v>17</v>
      </c>
      <c r="L51" s="210">
        <v>239</v>
      </c>
      <c r="M51" s="208">
        <v>13</v>
      </c>
      <c r="N51" s="210">
        <v>30</v>
      </c>
      <c r="O51" s="208">
        <v>14</v>
      </c>
      <c r="P51" s="209">
        <v>19</v>
      </c>
      <c r="Q51" s="210">
        <v>150</v>
      </c>
    </row>
    <row r="52" spans="1:17" ht="15.75">
      <c r="A52" s="112" t="s">
        <v>210</v>
      </c>
      <c r="B52" s="208">
        <v>258</v>
      </c>
      <c r="C52" s="209">
        <v>5</v>
      </c>
      <c r="D52" s="210">
        <v>251</v>
      </c>
      <c r="E52" s="208">
        <v>101</v>
      </c>
      <c r="F52" s="210">
        <v>12</v>
      </c>
      <c r="G52" s="208">
        <v>43</v>
      </c>
      <c r="H52" s="209">
        <v>9</v>
      </c>
      <c r="I52" s="210">
        <v>213</v>
      </c>
      <c r="J52" s="208">
        <v>275</v>
      </c>
      <c r="K52" s="209">
        <v>10</v>
      </c>
      <c r="L52" s="210">
        <v>232</v>
      </c>
      <c r="M52" s="208">
        <v>63</v>
      </c>
      <c r="N52" s="210">
        <v>10</v>
      </c>
      <c r="O52" s="208">
        <v>36</v>
      </c>
      <c r="P52" s="209">
        <v>8</v>
      </c>
      <c r="Q52" s="210">
        <v>90</v>
      </c>
    </row>
    <row r="53" spans="1:17" ht="15.75">
      <c r="A53" s="108" t="s">
        <v>211</v>
      </c>
      <c r="B53" s="208">
        <v>361</v>
      </c>
      <c r="C53" s="209">
        <v>20</v>
      </c>
      <c r="D53" s="210">
        <v>708</v>
      </c>
      <c r="E53" s="208">
        <v>106</v>
      </c>
      <c r="F53" s="210">
        <v>47</v>
      </c>
      <c r="G53" s="208">
        <v>82</v>
      </c>
      <c r="H53" s="209">
        <v>29</v>
      </c>
      <c r="I53" s="210">
        <v>469</v>
      </c>
      <c r="J53" s="208">
        <v>337</v>
      </c>
      <c r="K53" s="209">
        <v>26</v>
      </c>
      <c r="L53" s="210">
        <v>504</v>
      </c>
      <c r="M53" s="208">
        <v>87</v>
      </c>
      <c r="N53" s="210">
        <v>46</v>
      </c>
      <c r="O53" s="208">
        <v>43</v>
      </c>
      <c r="P53" s="209">
        <v>14</v>
      </c>
      <c r="Q53" s="210">
        <v>377</v>
      </c>
    </row>
    <row r="54" spans="1:17" ht="15.75">
      <c r="A54" s="112" t="s">
        <v>212</v>
      </c>
      <c r="B54" s="208">
        <v>300</v>
      </c>
      <c r="C54" s="209">
        <v>10</v>
      </c>
      <c r="D54" s="210">
        <v>448</v>
      </c>
      <c r="E54" s="208">
        <v>66</v>
      </c>
      <c r="F54" s="210">
        <v>34</v>
      </c>
      <c r="G54" s="208">
        <v>32</v>
      </c>
      <c r="H54" s="209">
        <v>12</v>
      </c>
      <c r="I54" s="210">
        <v>368</v>
      </c>
      <c r="J54" s="208">
        <v>339</v>
      </c>
      <c r="K54" s="209">
        <v>9</v>
      </c>
      <c r="L54" s="210">
        <v>433</v>
      </c>
      <c r="M54" s="208">
        <v>42</v>
      </c>
      <c r="N54" s="210">
        <v>32</v>
      </c>
      <c r="O54" s="208">
        <v>22</v>
      </c>
      <c r="P54" s="209">
        <v>15</v>
      </c>
      <c r="Q54" s="210">
        <v>231</v>
      </c>
    </row>
    <row r="55" spans="1:17" ht="15.75">
      <c r="A55" s="108" t="s">
        <v>213</v>
      </c>
      <c r="B55" s="208">
        <v>306</v>
      </c>
      <c r="C55" s="209">
        <v>11</v>
      </c>
      <c r="D55" s="210">
        <v>71</v>
      </c>
      <c r="E55" s="208">
        <v>24</v>
      </c>
      <c r="F55" s="210">
        <v>13</v>
      </c>
      <c r="G55" s="208">
        <v>11</v>
      </c>
      <c r="H55" s="209">
        <v>10</v>
      </c>
      <c r="I55" s="210">
        <v>63</v>
      </c>
      <c r="J55" s="208">
        <v>235</v>
      </c>
      <c r="K55" s="209">
        <v>16</v>
      </c>
      <c r="L55" s="210">
        <v>62</v>
      </c>
      <c r="M55" s="208">
        <v>22</v>
      </c>
      <c r="N55" s="210">
        <v>13</v>
      </c>
      <c r="O55" s="208">
        <v>8</v>
      </c>
      <c r="P55" s="209">
        <v>2</v>
      </c>
      <c r="Q55" s="210">
        <v>33</v>
      </c>
    </row>
    <row r="56" spans="1:17" ht="15.75">
      <c r="A56" s="112" t="s">
        <v>214</v>
      </c>
      <c r="B56" s="208">
        <v>507</v>
      </c>
      <c r="C56" s="209">
        <v>12</v>
      </c>
      <c r="D56" s="210">
        <v>1006</v>
      </c>
      <c r="E56" s="208">
        <v>241</v>
      </c>
      <c r="F56" s="210">
        <v>44</v>
      </c>
      <c r="G56" s="208">
        <v>137</v>
      </c>
      <c r="H56" s="209">
        <v>16</v>
      </c>
      <c r="I56" s="210">
        <v>432</v>
      </c>
      <c r="J56" s="208">
        <v>640</v>
      </c>
      <c r="K56" s="209">
        <v>19</v>
      </c>
      <c r="L56" s="210">
        <v>965</v>
      </c>
      <c r="M56" s="208">
        <v>183</v>
      </c>
      <c r="N56" s="210">
        <v>37</v>
      </c>
      <c r="O56" s="208">
        <v>81</v>
      </c>
      <c r="P56" s="209">
        <v>28</v>
      </c>
      <c r="Q56" s="210">
        <v>482</v>
      </c>
    </row>
    <row r="57" spans="1:17" ht="15.75">
      <c r="A57" s="108" t="s">
        <v>215</v>
      </c>
      <c r="B57" s="208">
        <v>86</v>
      </c>
      <c r="C57" s="209">
        <v>16</v>
      </c>
      <c r="D57" s="210">
        <v>14</v>
      </c>
      <c r="E57" s="208">
        <v>45</v>
      </c>
      <c r="F57" s="210">
        <v>46</v>
      </c>
      <c r="G57" s="208">
        <v>5</v>
      </c>
      <c r="H57" s="209">
        <v>2</v>
      </c>
      <c r="I57" s="210">
        <v>91</v>
      </c>
      <c r="J57" s="208">
        <v>73</v>
      </c>
      <c r="K57" s="209">
        <v>59</v>
      </c>
      <c r="L57" s="210">
        <v>26</v>
      </c>
      <c r="M57" s="208">
        <v>9</v>
      </c>
      <c r="N57" s="210">
        <v>27</v>
      </c>
      <c r="O57" s="208">
        <v>2</v>
      </c>
      <c r="P57" s="209">
        <v>1</v>
      </c>
      <c r="Q57" s="210">
        <v>33</v>
      </c>
    </row>
    <row r="58" spans="1:17" ht="15.75">
      <c r="A58" s="112" t="s">
        <v>216</v>
      </c>
      <c r="B58" s="208">
        <v>145</v>
      </c>
      <c r="C58" s="209">
        <v>46</v>
      </c>
      <c r="D58" s="210">
        <v>192</v>
      </c>
      <c r="E58" s="208">
        <v>24</v>
      </c>
      <c r="F58" s="210">
        <v>45</v>
      </c>
      <c r="G58" s="208">
        <v>24</v>
      </c>
      <c r="H58" s="209">
        <v>12</v>
      </c>
      <c r="I58" s="210">
        <v>132</v>
      </c>
      <c r="J58" s="208">
        <v>109</v>
      </c>
      <c r="K58" s="209">
        <v>69</v>
      </c>
      <c r="L58" s="210">
        <v>168</v>
      </c>
      <c r="M58" s="208">
        <v>24</v>
      </c>
      <c r="N58" s="210">
        <v>37</v>
      </c>
      <c r="O58" s="208">
        <v>13</v>
      </c>
      <c r="P58" s="209">
        <v>18</v>
      </c>
      <c r="Q58" s="210">
        <v>572</v>
      </c>
    </row>
    <row r="59" spans="1:17" ht="15.75">
      <c r="A59" s="108" t="s">
        <v>217</v>
      </c>
      <c r="B59" s="208">
        <v>97</v>
      </c>
      <c r="C59" s="209">
        <v>8</v>
      </c>
      <c r="D59" s="210">
        <v>64</v>
      </c>
      <c r="E59" s="208">
        <v>27</v>
      </c>
      <c r="F59" s="210">
        <v>10</v>
      </c>
      <c r="G59" s="208">
        <v>22</v>
      </c>
      <c r="H59" s="209">
        <v>9</v>
      </c>
      <c r="I59" s="210">
        <v>46</v>
      </c>
      <c r="J59" s="208">
        <v>89</v>
      </c>
      <c r="K59" s="209">
        <v>10</v>
      </c>
      <c r="L59" s="210">
        <v>63</v>
      </c>
      <c r="M59" s="208">
        <v>25</v>
      </c>
      <c r="N59" s="210">
        <v>11</v>
      </c>
      <c r="O59" s="208">
        <v>12</v>
      </c>
      <c r="P59" s="209">
        <v>7</v>
      </c>
      <c r="Q59" s="210">
        <v>16</v>
      </c>
    </row>
    <row r="60" spans="1:17" ht="15.75">
      <c r="A60" s="112" t="s">
        <v>218</v>
      </c>
      <c r="B60" s="208">
        <v>149</v>
      </c>
      <c r="C60" s="209">
        <v>11</v>
      </c>
      <c r="D60" s="210">
        <v>333</v>
      </c>
      <c r="E60" s="208">
        <v>68</v>
      </c>
      <c r="F60" s="210">
        <v>13</v>
      </c>
      <c r="G60" s="208">
        <v>35</v>
      </c>
      <c r="H60" s="209">
        <v>7</v>
      </c>
      <c r="I60" s="210">
        <v>226</v>
      </c>
      <c r="J60" s="208">
        <v>149</v>
      </c>
      <c r="K60" s="209">
        <v>8</v>
      </c>
      <c r="L60" s="210">
        <v>266</v>
      </c>
      <c r="M60" s="208">
        <v>44</v>
      </c>
      <c r="N60" s="210">
        <v>19</v>
      </c>
      <c r="O60" s="208">
        <v>38</v>
      </c>
      <c r="P60" s="209">
        <v>9</v>
      </c>
      <c r="Q60" s="210">
        <v>232</v>
      </c>
    </row>
    <row r="61" spans="1:17" ht="15.75">
      <c r="A61" s="108" t="s">
        <v>219</v>
      </c>
      <c r="B61" s="208">
        <v>91</v>
      </c>
      <c r="C61" s="209">
        <v>8</v>
      </c>
      <c r="D61" s="210">
        <v>91</v>
      </c>
      <c r="E61" s="208">
        <v>46</v>
      </c>
      <c r="F61" s="210">
        <v>11</v>
      </c>
      <c r="G61" s="208">
        <v>28</v>
      </c>
      <c r="H61" s="209">
        <v>2</v>
      </c>
      <c r="I61" s="210">
        <v>99</v>
      </c>
      <c r="J61" s="208">
        <v>99</v>
      </c>
      <c r="K61" s="209">
        <v>15</v>
      </c>
      <c r="L61" s="210">
        <v>88</v>
      </c>
      <c r="M61" s="208">
        <v>33</v>
      </c>
      <c r="N61" s="210">
        <v>4</v>
      </c>
      <c r="O61" s="208">
        <v>12</v>
      </c>
      <c r="P61" s="209">
        <v>11</v>
      </c>
      <c r="Q61" s="210">
        <v>112</v>
      </c>
    </row>
    <row r="62" spans="1:17" ht="15.75">
      <c r="A62" s="112" t="s">
        <v>220</v>
      </c>
      <c r="B62" s="208">
        <v>330</v>
      </c>
      <c r="C62" s="209">
        <v>11</v>
      </c>
      <c r="D62" s="210">
        <v>464</v>
      </c>
      <c r="E62" s="208">
        <v>99</v>
      </c>
      <c r="F62" s="210">
        <v>25</v>
      </c>
      <c r="G62" s="208">
        <v>68</v>
      </c>
      <c r="H62" s="209">
        <v>13</v>
      </c>
      <c r="I62" s="210">
        <v>167</v>
      </c>
      <c r="J62" s="208">
        <v>290</v>
      </c>
      <c r="K62" s="209">
        <v>12</v>
      </c>
      <c r="L62" s="210">
        <v>362</v>
      </c>
      <c r="M62" s="208">
        <v>65</v>
      </c>
      <c r="N62" s="210">
        <v>24</v>
      </c>
      <c r="O62" s="208">
        <v>33</v>
      </c>
      <c r="P62" s="209">
        <v>19</v>
      </c>
      <c r="Q62" s="210">
        <v>90</v>
      </c>
    </row>
    <row r="63" spans="1:17" ht="15.75">
      <c r="A63" s="108" t="s">
        <v>221</v>
      </c>
      <c r="B63" s="208">
        <v>347</v>
      </c>
      <c r="C63" s="209">
        <v>8</v>
      </c>
      <c r="D63" s="210">
        <v>406</v>
      </c>
      <c r="E63" s="208">
        <v>154</v>
      </c>
      <c r="F63" s="210">
        <v>31</v>
      </c>
      <c r="G63" s="208">
        <v>104</v>
      </c>
      <c r="H63" s="209">
        <v>21</v>
      </c>
      <c r="I63" s="210">
        <v>216</v>
      </c>
      <c r="J63" s="208">
        <v>381</v>
      </c>
      <c r="K63" s="209">
        <v>10</v>
      </c>
      <c r="L63" s="210">
        <v>275</v>
      </c>
      <c r="M63" s="208">
        <v>115</v>
      </c>
      <c r="N63" s="210">
        <v>20</v>
      </c>
      <c r="O63" s="208">
        <v>79</v>
      </c>
      <c r="P63" s="209">
        <v>20</v>
      </c>
      <c r="Q63" s="210">
        <v>396</v>
      </c>
    </row>
    <row r="64" spans="1:17" ht="15.75">
      <c r="A64" s="112" t="s">
        <v>222</v>
      </c>
      <c r="B64" s="208">
        <v>39</v>
      </c>
      <c r="C64" s="209">
        <v>1</v>
      </c>
      <c r="D64" s="210">
        <v>30</v>
      </c>
      <c r="E64" s="208">
        <v>18</v>
      </c>
      <c r="F64" s="210">
        <v>3</v>
      </c>
      <c r="G64" s="208">
        <v>11</v>
      </c>
      <c r="H64" s="209">
        <v>1</v>
      </c>
      <c r="I64" s="210">
        <v>14</v>
      </c>
      <c r="J64" s="208">
        <v>50</v>
      </c>
      <c r="K64" s="209">
        <v>4</v>
      </c>
      <c r="L64" s="210">
        <v>13</v>
      </c>
      <c r="M64" s="208">
        <v>10</v>
      </c>
      <c r="N64" s="210">
        <v>1</v>
      </c>
      <c r="O64" s="208">
        <v>9</v>
      </c>
      <c r="P64" s="209">
        <v>1</v>
      </c>
      <c r="Q64" s="210">
        <v>872</v>
      </c>
    </row>
    <row r="65" spans="1:17" ht="15.75">
      <c r="A65" s="108" t="s">
        <v>223</v>
      </c>
      <c r="B65" s="208">
        <v>48</v>
      </c>
      <c r="C65" s="209">
        <v>4</v>
      </c>
      <c r="D65" s="210">
        <v>64</v>
      </c>
      <c r="E65" s="208">
        <v>12</v>
      </c>
      <c r="F65" s="210">
        <v>12</v>
      </c>
      <c r="G65" s="208">
        <v>5</v>
      </c>
      <c r="H65" s="209">
        <v>9</v>
      </c>
      <c r="I65" s="210">
        <v>25</v>
      </c>
      <c r="J65" s="208">
        <v>41</v>
      </c>
      <c r="K65" s="209">
        <v>5</v>
      </c>
      <c r="L65" s="210">
        <v>25</v>
      </c>
      <c r="M65" s="208">
        <v>12</v>
      </c>
      <c r="N65" s="210">
        <v>23</v>
      </c>
      <c r="O65" s="208">
        <v>2</v>
      </c>
      <c r="P65" s="209">
        <v>15</v>
      </c>
      <c r="Q65" s="210">
        <v>30</v>
      </c>
    </row>
    <row r="66" spans="1:17" ht="15.75">
      <c r="A66" s="112" t="s">
        <v>224</v>
      </c>
      <c r="B66" s="208">
        <v>166</v>
      </c>
      <c r="C66" s="209">
        <v>5</v>
      </c>
      <c r="D66" s="210">
        <v>238</v>
      </c>
      <c r="E66" s="208">
        <v>35</v>
      </c>
      <c r="F66" s="210">
        <v>27</v>
      </c>
      <c r="G66" s="208">
        <v>21</v>
      </c>
      <c r="H66" s="209">
        <v>16</v>
      </c>
      <c r="I66" s="210">
        <v>107</v>
      </c>
      <c r="J66" s="208">
        <v>192</v>
      </c>
      <c r="K66" s="209">
        <v>7</v>
      </c>
      <c r="L66" s="210">
        <v>170</v>
      </c>
      <c r="M66" s="208">
        <v>26</v>
      </c>
      <c r="N66" s="210">
        <v>20</v>
      </c>
      <c r="O66" s="208">
        <v>15</v>
      </c>
      <c r="P66" s="209">
        <v>13</v>
      </c>
      <c r="Q66" s="210">
        <v>81</v>
      </c>
    </row>
    <row r="67" spans="1:17" ht="15.75">
      <c r="A67" s="108" t="s">
        <v>225</v>
      </c>
      <c r="B67" s="208">
        <v>413</v>
      </c>
      <c r="C67" s="209">
        <v>10</v>
      </c>
      <c r="D67" s="210">
        <v>916</v>
      </c>
      <c r="E67" s="208">
        <v>100</v>
      </c>
      <c r="F67" s="210">
        <v>26</v>
      </c>
      <c r="G67" s="208">
        <v>73</v>
      </c>
      <c r="H67" s="209">
        <v>19</v>
      </c>
      <c r="I67" s="210">
        <v>476</v>
      </c>
      <c r="J67" s="208">
        <v>342</v>
      </c>
      <c r="K67" s="209">
        <v>28</v>
      </c>
      <c r="L67" s="210">
        <v>716</v>
      </c>
      <c r="M67" s="208">
        <v>81</v>
      </c>
      <c r="N67" s="210">
        <v>48</v>
      </c>
      <c r="O67" s="208">
        <v>42</v>
      </c>
      <c r="P67" s="209">
        <v>18</v>
      </c>
      <c r="Q67" s="210">
        <v>465</v>
      </c>
    </row>
    <row r="68" spans="1:17" ht="15.75">
      <c r="A68" s="112" t="s">
        <v>226</v>
      </c>
      <c r="B68" s="208">
        <v>134</v>
      </c>
      <c r="C68" s="209">
        <v>11</v>
      </c>
      <c r="D68" s="210">
        <v>215</v>
      </c>
      <c r="E68" s="208">
        <v>37</v>
      </c>
      <c r="F68" s="210">
        <v>25</v>
      </c>
      <c r="G68" s="208">
        <v>20</v>
      </c>
      <c r="H68" s="209">
        <v>22</v>
      </c>
      <c r="I68" s="210">
        <v>202</v>
      </c>
      <c r="J68" s="208">
        <v>123</v>
      </c>
      <c r="K68" s="209">
        <v>17</v>
      </c>
      <c r="L68" s="210">
        <v>125</v>
      </c>
      <c r="M68" s="208">
        <v>18</v>
      </c>
      <c r="N68" s="210">
        <v>30</v>
      </c>
      <c r="O68" s="208">
        <v>14</v>
      </c>
      <c r="P68" s="209">
        <v>17</v>
      </c>
      <c r="Q68" s="210">
        <v>139</v>
      </c>
    </row>
    <row r="69" spans="1:17" ht="15.75">
      <c r="A69" s="108" t="s">
        <v>227</v>
      </c>
      <c r="B69" s="208">
        <v>296</v>
      </c>
      <c r="C69" s="209">
        <v>10</v>
      </c>
      <c r="D69" s="210">
        <v>187</v>
      </c>
      <c r="E69" s="208">
        <v>86</v>
      </c>
      <c r="F69" s="210">
        <v>7</v>
      </c>
      <c r="G69" s="208">
        <v>50</v>
      </c>
      <c r="H69" s="209">
        <v>12</v>
      </c>
      <c r="I69" s="210">
        <v>149</v>
      </c>
      <c r="J69" s="208">
        <v>342</v>
      </c>
      <c r="K69" s="209">
        <v>11</v>
      </c>
      <c r="L69" s="210">
        <v>162</v>
      </c>
      <c r="M69" s="208">
        <v>61</v>
      </c>
      <c r="N69" s="210">
        <v>26</v>
      </c>
      <c r="O69" s="208">
        <v>39</v>
      </c>
      <c r="P69" s="209">
        <v>7</v>
      </c>
      <c r="Q69" s="210">
        <v>213</v>
      </c>
    </row>
    <row r="70" spans="1:17" ht="15.75">
      <c r="A70" s="112" t="s">
        <v>228</v>
      </c>
      <c r="B70" s="208">
        <v>15</v>
      </c>
      <c r="C70" s="209">
        <v>3</v>
      </c>
      <c r="D70" s="210">
        <v>41</v>
      </c>
      <c r="E70" s="208">
        <v>2</v>
      </c>
      <c r="F70" s="210">
        <v>3</v>
      </c>
      <c r="G70" s="208">
        <v>1</v>
      </c>
      <c r="H70" s="209">
        <v>1</v>
      </c>
      <c r="I70" s="210">
        <v>9</v>
      </c>
      <c r="J70" s="208">
        <v>24</v>
      </c>
      <c r="K70" s="209">
        <v>3</v>
      </c>
      <c r="L70" s="210">
        <v>31</v>
      </c>
      <c r="M70" s="208">
        <v>2</v>
      </c>
      <c r="N70" s="210">
        <v>1</v>
      </c>
      <c r="O70" s="208">
        <v>1</v>
      </c>
      <c r="P70" s="209">
        <v>0</v>
      </c>
      <c r="Q70" s="210">
        <v>13</v>
      </c>
    </row>
    <row r="71" spans="1:17" ht="15.75">
      <c r="A71" s="108" t="s">
        <v>229</v>
      </c>
      <c r="B71" s="208">
        <v>469</v>
      </c>
      <c r="C71" s="209">
        <v>21</v>
      </c>
      <c r="D71" s="210">
        <v>467</v>
      </c>
      <c r="E71" s="208">
        <v>63</v>
      </c>
      <c r="F71" s="210">
        <v>14</v>
      </c>
      <c r="G71" s="208">
        <v>40</v>
      </c>
      <c r="H71" s="209">
        <v>6</v>
      </c>
      <c r="I71" s="210">
        <v>121</v>
      </c>
      <c r="J71" s="208">
        <v>491</v>
      </c>
      <c r="K71" s="209">
        <v>19</v>
      </c>
      <c r="L71" s="210">
        <v>274</v>
      </c>
      <c r="M71" s="208">
        <v>52</v>
      </c>
      <c r="N71" s="210">
        <v>11</v>
      </c>
      <c r="O71" s="208">
        <v>34</v>
      </c>
      <c r="P71" s="209">
        <v>3</v>
      </c>
      <c r="Q71" s="210">
        <v>107</v>
      </c>
    </row>
    <row r="72" spans="1:17" ht="15.75">
      <c r="A72" s="112" t="s">
        <v>230</v>
      </c>
      <c r="B72" s="208">
        <v>110</v>
      </c>
      <c r="C72" s="209">
        <v>3</v>
      </c>
      <c r="D72" s="210">
        <v>204</v>
      </c>
      <c r="E72" s="208">
        <v>44</v>
      </c>
      <c r="F72" s="210">
        <v>11</v>
      </c>
      <c r="G72" s="208">
        <v>21</v>
      </c>
      <c r="H72" s="209">
        <v>7</v>
      </c>
      <c r="I72" s="210">
        <v>1013</v>
      </c>
      <c r="J72" s="208">
        <v>95</v>
      </c>
      <c r="K72" s="209">
        <v>7</v>
      </c>
      <c r="L72" s="210">
        <v>104</v>
      </c>
      <c r="M72" s="208">
        <v>30</v>
      </c>
      <c r="N72" s="210">
        <v>19</v>
      </c>
      <c r="O72" s="208">
        <v>26</v>
      </c>
      <c r="P72" s="209">
        <v>10</v>
      </c>
      <c r="Q72" s="210">
        <v>205</v>
      </c>
    </row>
    <row r="73" spans="1:17" ht="15.75">
      <c r="A73" s="108" t="s">
        <v>231</v>
      </c>
      <c r="B73" s="208">
        <v>262</v>
      </c>
      <c r="C73" s="209">
        <v>13</v>
      </c>
      <c r="D73" s="210">
        <v>239</v>
      </c>
      <c r="E73" s="208">
        <v>95</v>
      </c>
      <c r="F73" s="210">
        <v>25</v>
      </c>
      <c r="G73" s="208">
        <v>33</v>
      </c>
      <c r="H73" s="209">
        <v>15</v>
      </c>
      <c r="I73" s="210">
        <v>270</v>
      </c>
      <c r="J73" s="208">
        <v>224</v>
      </c>
      <c r="K73" s="209">
        <v>25</v>
      </c>
      <c r="L73" s="210">
        <v>155</v>
      </c>
      <c r="M73" s="208">
        <v>54</v>
      </c>
      <c r="N73" s="210">
        <v>24</v>
      </c>
      <c r="O73" s="208">
        <v>29</v>
      </c>
      <c r="P73" s="209">
        <v>11</v>
      </c>
      <c r="Q73" s="210">
        <v>130</v>
      </c>
    </row>
    <row r="74" spans="1:17" ht="15.75">
      <c r="A74" s="112" t="s">
        <v>232</v>
      </c>
      <c r="B74" s="208">
        <v>117</v>
      </c>
      <c r="C74" s="209">
        <v>3</v>
      </c>
      <c r="D74" s="210">
        <v>128</v>
      </c>
      <c r="E74" s="208">
        <v>37</v>
      </c>
      <c r="F74" s="210">
        <v>17</v>
      </c>
      <c r="G74" s="208">
        <v>14</v>
      </c>
      <c r="H74" s="209">
        <v>15</v>
      </c>
      <c r="I74" s="210">
        <v>75</v>
      </c>
      <c r="J74" s="208">
        <v>111</v>
      </c>
      <c r="K74" s="209">
        <v>6</v>
      </c>
      <c r="L74" s="210">
        <v>89</v>
      </c>
      <c r="M74" s="208">
        <v>12</v>
      </c>
      <c r="N74" s="210">
        <v>23</v>
      </c>
      <c r="O74" s="208">
        <v>7</v>
      </c>
      <c r="P74" s="209">
        <v>7</v>
      </c>
      <c r="Q74" s="210">
        <v>480</v>
      </c>
    </row>
    <row r="75" spans="1:17" ht="15.75">
      <c r="A75" s="108" t="s">
        <v>233</v>
      </c>
      <c r="B75" s="208">
        <v>161</v>
      </c>
      <c r="C75" s="209">
        <v>2</v>
      </c>
      <c r="D75" s="210">
        <v>352</v>
      </c>
      <c r="E75" s="208">
        <v>61</v>
      </c>
      <c r="F75" s="210">
        <v>9</v>
      </c>
      <c r="G75" s="208">
        <v>32</v>
      </c>
      <c r="H75" s="209">
        <v>18</v>
      </c>
      <c r="I75" s="210">
        <v>401</v>
      </c>
      <c r="J75" s="208">
        <v>155</v>
      </c>
      <c r="K75" s="209">
        <v>3</v>
      </c>
      <c r="L75" s="210">
        <v>307</v>
      </c>
      <c r="M75" s="208">
        <v>42</v>
      </c>
      <c r="N75" s="210">
        <v>21</v>
      </c>
      <c r="O75" s="208">
        <v>28</v>
      </c>
      <c r="P75" s="209">
        <v>5</v>
      </c>
      <c r="Q75" s="210">
        <v>173</v>
      </c>
    </row>
    <row r="76" spans="1:17" ht="15.75">
      <c r="A76" s="112" t="s">
        <v>234</v>
      </c>
      <c r="B76" s="208">
        <v>131</v>
      </c>
      <c r="C76" s="209">
        <v>5</v>
      </c>
      <c r="D76" s="210">
        <v>129</v>
      </c>
      <c r="E76" s="208">
        <v>45</v>
      </c>
      <c r="F76" s="210">
        <v>18</v>
      </c>
      <c r="G76" s="208">
        <v>25</v>
      </c>
      <c r="H76" s="209">
        <v>13</v>
      </c>
      <c r="I76" s="210">
        <v>51</v>
      </c>
      <c r="J76" s="208">
        <v>153</v>
      </c>
      <c r="K76" s="209">
        <v>17</v>
      </c>
      <c r="L76" s="210">
        <v>82</v>
      </c>
      <c r="M76" s="208">
        <v>33</v>
      </c>
      <c r="N76" s="210">
        <v>20</v>
      </c>
      <c r="O76" s="208">
        <v>21</v>
      </c>
      <c r="P76" s="209">
        <v>13</v>
      </c>
      <c r="Q76" s="210">
        <v>321</v>
      </c>
    </row>
    <row r="77" spans="1:17" ht="15.75">
      <c r="A77" s="108" t="s">
        <v>235</v>
      </c>
      <c r="B77" s="208">
        <v>12</v>
      </c>
      <c r="C77" s="209">
        <v>1</v>
      </c>
      <c r="D77" s="210">
        <v>31</v>
      </c>
      <c r="E77" s="208">
        <v>5</v>
      </c>
      <c r="F77" s="210">
        <v>4</v>
      </c>
      <c r="G77" s="208">
        <v>10</v>
      </c>
      <c r="H77" s="209">
        <v>4</v>
      </c>
      <c r="I77" s="210">
        <v>13</v>
      </c>
      <c r="J77" s="208">
        <v>15</v>
      </c>
      <c r="K77" s="209">
        <v>2</v>
      </c>
      <c r="L77" s="210">
        <v>18</v>
      </c>
      <c r="M77" s="208">
        <v>10</v>
      </c>
      <c r="N77" s="210">
        <v>6</v>
      </c>
      <c r="O77" s="208">
        <v>1</v>
      </c>
      <c r="P77" s="209">
        <v>2</v>
      </c>
      <c r="Q77" s="210">
        <v>8</v>
      </c>
    </row>
    <row r="78" spans="1:17" ht="15.75">
      <c r="A78" s="112" t="s">
        <v>236</v>
      </c>
      <c r="B78" s="208">
        <v>76</v>
      </c>
      <c r="C78" s="209">
        <v>9</v>
      </c>
      <c r="D78" s="210">
        <v>179</v>
      </c>
      <c r="E78" s="208">
        <v>33</v>
      </c>
      <c r="F78" s="210">
        <v>3</v>
      </c>
      <c r="G78" s="208">
        <v>14</v>
      </c>
      <c r="H78" s="209">
        <v>1</v>
      </c>
      <c r="I78" s="210">
        <v>120</v>
      </c>
      <c r="J78" s="208">
        <v>86</v>
      </c>
      <c r="K78" s="209">
        <v>8</v>
      </c>
      <c r="L78" s="210">
        <v>107</v>
      </c>
      <c r="M78" s="208">
        <v>13</v>
      </c>
      <c r="N78" s="210">
        <v>4</v>
      </c>
      <c r="O78" s="208">
        <v>10</v>
      </c>
      <c r="P78" s="209">
        <v>8</v>
      </c>
      <c r="Q78" s="210">
        <v>245</v>
      </c>
    </row>
    <row r="79" spans="1:17" ht="15.75">
      <c r="A79" s="108" t="s">
        <v>237</v>
      </c>
      <c r="B79" s="208">
        <v>45</v>
      </c>
      <c r="C79" s="209">
        <v>2</v>
      </c>
      <c r="D79" s="210">
        <v>40</v>
      </c>
      <c r="E79" s="208">
        <v>34</v>
      </c>
      <c r="F79" s="210">
        <v>13</v>
      </c>
      <c r="G79" s="208">
        <v>32</v>
      </c>
      <c r="H79" s="209">
        <v>2</v>
      </c>
      <c r="I79" s="210">
        <v>37</v>
      </c>
      <c r="J79" s="208">
        <v>69</v>
      </c>
      <c r="K79" s="209">
        <v>5</v>
      </c>
      <c r="L79" s="210">
        <v>13</v>
      </c>
      <c r="M79" s="208">
        <v>19</v>
      </c>
      <c r="N79" s="210">
        <v>6</v>
      </c>
      <c r="O79" s="208">
        <v>15</v>
      </c>
      <c r="P79" s="209">
        <v>7</v>
      </c>
      <c r="Q79" s="210">
        <v>16</v>
      </c>
    </row>
    <row r="80" spans="1:17" ht="15.75">
      <c r="A80" s="112" t="s">
        <v>238</v>
      </c>
      <c r="B80" s="208">
        <v>156</v>
      </c>
      <c r="C80" s="209">
        <v>0</v>
      </c>
      <c r="D80" s="210">
        <v>81</v>
      </c>
      <c r="E80" s="208">
        <v>41</v>
      </c>
      <c r="F80" s="210">
        <v>3</v>
      </c>
      <c r="G80" s="208">
        <v>20</v>
      </c>
      <c r="H80" s="209">
        <v>1</v>
      </c>
      <c r="I80" s="210">
        <v>30</v>
      </c>
      <c r="J80" s="208">
        <v>186</v>
      </c>
      <c r="K80" s="209">
        <v>2</v>
      </c>
      <c r="L80" s="210">
        <v>70</v>
      </c>
      <c r="M80" s="208">
        <v>21</v>
      </c>
      <c r="N80" s="210">
        <v>6</v>
      </c>
      <c r="O80" s="208">
        <v>9</v>
      </c>
      <c r="P80" s="209">
        <v>1</v>
      </c>
      <c r="Q80" s="210">
        <v>11</v>
      </c>
    </row>
    <row r="81" spans="1:17" ht="15.75">
      <c r="A81" s="108" t="s">
        <v>239</v>
      </c>
      <c r="B81" s="208">
        <v>131</v>
      </c>
      <c r="C81" s="209">
        <v>7</v>
      </c>
      <c r="D81" s="210">
        <v>50</v>
      </c>
      <c r="E81" s="208">
        <v>23</v>
      </c>
      <c r="F81" s="210">
        <v>7</v>
      </c>
      <c r="G81" s="208">
        <v>6</v>
      </c>
      <c r="H81" s="209">
        <v>1</v>
      </c>
      <c r="I81" s="210">
        <v>11</v>
      </c>
      <c r="J81" s="208">
        <v>113</v>
      </c>
      <c r="K81" s="209">
        <v>13</v>
      </c>
      <c r="L81" s="210">
        <v>34</v>
      </c>
      <c r="M81" s="208">
        <v>10</v>
      </c>
      <c r="N81" s="210">
        <v>2</v>
      </c>
      <c r="O81" s="208">
        <v>2</v>
      </c>
      <c r="P81" s="209">
        <v>4</v>
      </c>
      <c r="Q81" s="210">
        <v>8</v>
      </c>
    </row>
    <row r="82" spans="1:17" ht="15.75">
      <c r="A82" s="112" t="s">
        <v>240</v>
      </c>
      <c r="B82" s="208">
        <v>31</v>
      </c>
      <c r="C82" s="209">
        <v>1</v>
      </c>
      <c r="D82" s="210">
        <v>75</v>
      </c>
      <c r="E82" s="208">
        <v>10</v>
      </c>
      <c r="F82" s="210">
        <v>3</v>
      </c>
      <c r="G82" s="208">
        <v>5</v>
      </c>
      <c r="H82" s="209">
        <v>6</v>
      </c>
      <c r="I82" s="210">
        <v>39</v>
      </c>
      <c r="J82" s="208">
        <v>22</v>
      </c>
      <c r="K82" s="209">
        <v>0</v>
      </c>
      <c r="L82" s="210">
        <v>47</v>
      </c>
      <c r="M82" s="208">
        <v>6</v>
      </c>
      <c r="N82" s="210">
        <v>13</v>
      </c>
      <c r="O82" s="208">
        <v>9</v>
      </c>
      <c r="P82" s="209">
        <v>3</v>
      </c>
      <c r="Q82" s="210">
        <v>32</v>
      </c>
    </row>
    <row r="83" spans="1:17" ht="15.75">
      <c r="A83" s="108" t="s">
        <v>241</v>
      </c>
      <c r="B83" s="208">
        <v>11</v>
      </c>
      <c r="C83" s="209">
        <v>3</v>
      </c>
      <c r="D83" s="210">
        <v>26</v>
      </c>
      <c r="E83" s="208">
        <v>6</v>
      </c>
      <c r="F83" s="210">
        <v>0</v>
      </c>
      <c r="G83" s="208">
        <v>1</v>
      </c>
      <c r="H83" s="209">
        <v>2</v>
      </c>
      <c r="I83" s="210">
        <v>52</v>
      </c>
      <c r="J83" s="208">
        <v>9</v>
      </c>
      <c r="K83" s="209">
        <v>6</v>
      </c>
      <c r="L83" s="210">
        <v>28</v>
      </c>
      <c r="M83" s="208">
        <v>2</v>
      </c>
      <c r="N83" s="210">
        <v>2</v>
      </c>
      <c r="O83" s="208">
        <v>1</v>
      </c>
      <c r="P83" s="209">
        <v>2</v>
      </c>
      <c r="Q83" s="210">
        <v>37</v>
      </c>
    </row>
    <row r="84" spans="1:17" ht="15.75">
      <c r="A84" s="112" t="s">
        <v>242</v>
      </c>
      <c r="B84" s="208">
        <v>60</v>
      </c>
      <c r="C84" s="209">
        <v>6</v>
      </c>
      <c r="D84" s="210">
        <v>73</v>
      </c>
      <c r="E84" s="208">
        <v>35</v>
      </c>
      <c r="F84" s="210">
        <v>1</v>
      </c>
      <c r="G84" s="208">
        <v>6</v>
      </c>
      <c r="H84" s="209">
        <v>0</v>
      </c>
      <c r="I84" s="210">
        <v>109</v>
      </c>
      <c r="J84" s="208">
        <v>47</v>
      </c>
      <c r="K84" s="209">
        <v>3</v>
      </c>
      <c r="L84" s="210">
        <v>56</v>
      </c>
      <c r="M84" s="208">
        <v>10</v>
      </c>
      <c r="N84" s="210">
        <v>1</v>
      </c>
      <c r="O84" s="208">
        <v>4</v>
      </c>
      <c r="P84" s="209">
        <v>0</v>
      </c>
      <c r="Q84" s="210">
        <v>54</v>
      </c>
    </row>
    <row r="85" spans="1:17" ht="15.75">
      <c r="A85" s="108" t="s">
        <v>243</v>
      </c>
      <c r="B85" s="208">
        <v>155</v>
      </c>
      <c r="C85" s="209">
        <v>1</v>
      </c>
      <c r="D85" s="210">
        <v>176</v>
      </c>
      <c r="E85" s="208">
        <v>29</v>
      </c>
      <c r="F85" s="210">
        <v>11</v>
      </c>
      <c r="G85" s="208">
        <v>20</v>
      </c>
      <c r="H85" s="209">
        <v>11</v>
      </c>
      <c r="I85" s="210">
        <v>55</v>
      </c>
      <c r="J85" s="208">
        <v>118</v>
      </c>
      <c r="K85" s="209">
        <v>4</v>
      </c>
      <c r="L85" s="210">
        <v>139</v>
      </c>
      <c r="M85" s="208">
        <v>30</v>
      </c>
      <c r="N85" s="210">
        <v>7</v>
      </c>
      <c r="O85" s="208">
        <v>12</v>
      </c>
      <c r="P85" s="209">
        <v>2</v>
      </c>
      <c r="Q85" s="210">
        <v>37</v>
      </c>
    </row>
    <row r="86" spans="1:17" ht="15.75">
      <c r="A86" s="112" t="s">
        <v>244</v>
      </c>
      <c r="B86" s="208">
        <v>84</v>
      </c>
      <c r="C86" s="209">
        <v>22</v>
      </c>
      <c r="D86" s="210">
        <v>90</v>
      </c>
      <c r="E86" s="208">
        <v>16</v>
      </c>
      <c r="F86" s="210">
        <v>17</v>
      </c>
      <c r="G86" s="208">
        <v>14</v>
      </c>
      <c r="H86" s="209">
        <v>18</v>
      </c>
      <c r="I86" s="210">
        <v>47</v>
      </c>
      <c r="J86" s="208">
        <v>64</v>
      </c>
      <c r="K86" s="209">
        <v>10</v>
      </c>
      <c r="L86" s="210">
        <v>44</v>
      </c>
      <c r="M86" s="208">
        <v>14</v>
      </c>
      <c r="N86" s="210">
        <v>20</v>
      </c>
      <c r="O86" s="208">
        <v>6</v>
      </c>
      <c r="P86" s="209">
        <v>7</v>
      </c>
      <c r="Q86" s="210">
        <v>382</v>
      </c>
    </row>
    <row r="87" spans="1:17" ht="15.75">
      <c r="A87" s="108" t="s">
        <v>245</v>
      </c>
      <c r="B87" s="208">
        <v>25</v>
      </c>
      <c r="C87" s="209">
        <v>1</v>
      </c>
      <c r="D87" s="210">
        <v>32</v>
      </c>
      <c r="E87" s="208">
        <v>6</v>
      </c>
      <c r="F87" s="210">
        <v>2</v>
      </c>
      <c r="G87" s="208">
        <v>1</v>
      </c>
      <c r="H87" s="209">
        <v>1</v>
      </c>
      <c r="I87" s="210">
        <v>57</v>
      </c>
      <c r="J87" s="208">
        <v>19</v>
      </c>
      <c r="K87" s="209">
        <v>5</v>
      </c>
      <c r="L87" s="210">
        <v>28</v>
      </c>
      <c r="M87" s="208">
        <v>4</v>
      </c>
      <c r="N87" s="210">
        <v>1</v>
      </c>
      <c r="O87" s="208">
        <v>3</v>
      </c>
      <c r="P87" s="209">
        <v>2</v>
      </c>
      <c r="Q87" s="210">
        <v>60</v>
      </c>
    </row>
    <row r="88" spans="1:17" ht="15.75">
      <c r="A88" s="112" t="s">
        <v>246</v>
      </c>
      <c r="B88" s="208">
        <v>160</v>
      </c>
      <c r="C88" s="209">
        <v>5</v>
      </c>
      <c r="D88" s="210">
        <v>155</v>
      </c>
      <c r="E88" s="208">
        <v>47</v>
      </c>
      <c r="F88" s="210">
        <v>8</v>
      </c>
      <c r="G88" s="208">
        <v>26</v>
      </c>
      <c r="H88" s="209">
        <v>6</v>
      </c>
      <c r="I88" s="210">
        <v>83</v>
      </c>
      <c r="J88" s="208">
        <v>139</v>
      </c>
      <c r="K88" s="209">
        <v>2</v>
      </c>
      <c r="L88" s="210">
        <v>89</v>
      </c>
      <c r="M88" s="208">
        <v>28</v>
      </c>
      <c r="N88" s="210">
        <v>16</v>
      </c>
      <c r="O88" s="208">
        <v>26</v>
      </c>
      <c r="P88" s="209">
        <v>7</v>
      </c>
      <c r="Q88" s="210">
        <v>88</v>
      </c>
    </row>
    <row r="89" spans="1:17" ht="16.5" thickBot="1">
      <c r="A89" s="116" t="s">
        <v>247</v>
      </c>
      <c r="B89" s="208">
        <v>113</v>
      </c>
      <c r="C89" s="209">
        <v>1</v>
      </c>
      <c r="D89" s="210">
        <v>127</v>
      </c>
      <c r="E89" s="208">
        <v>51</v>
      </c>
      <c r="F89" s="210">
        <v>4</v>
      </c>
      <c r="G89" s="208">
        <v>34</v>
      </c>
      <c r="H89" s="209">
        <v>6</v>
      </c>
      <c r="I89" s="210">
        <v>373</v>
      </c>
      <c r="J89" s="208">
        <v>82</v>
      </c>
      <c r="K89" s="209">
        <v>7</v>
      </c>
      <c r="L89" s="210">
        <v>108</v>
      </c>
      <c r="M89" s="208">
        <v>33</v>
      </c>
      <c r="N89" s="210">
        <v>8</v>
      </c>
      <c r="O89" s="208">
        <v>14</v>
      </c>
      <c r="P89" s="209">
        <v>2</v>
      </c>
      <c r="Q89" s="210">
        <v>189</v>
      </c>
    </row>
    <row r="90" spans="1:17" s="121" customFormat="1" ht="17.25" thickBot="1" thickTop="1">
      <c r="A90" s="117" t="s">
        <v>248</v>
      </c>
      <c r="B90" s="193">
        <f>SUM(B9:B89)</f>
        <v>45483</v>
      </c>
      <c r="C90" s="194">
        <f aca="true" t="shared" si="0" ref="C90:I90">SUM(C9:C89)</f>
        <v>889</v>
      </c>
      <c r="D90" s="195">
        <f t="shared" si="0"/>
        <v>50947</v>
      </c>
      <c r="E90" s="193">
        <f t="shared" si="0"/>
        <v>16762</v>
      </c>
      <c r="F90" s="195">
        <f t="shared" si="0"/>
        <v>2413</v>
      </c>
      <c r="G90" s="193">
        <f t="shared" si="0"/>
        <v>10594</v>
      </c>
      <c r="H90" s="194">
        <f t="shared" si="0"/>
        <v>1490</v>
      </c>
      <c r="I90" s="195">
        <f t="shared" si="0"/>
        <v>36343</v>
      </c>
      <c r="J90" s="193">
        <f>SUM(J9:J89)</f>
        <v>42291</v>
      </c>
      <c r="K90" s="194">
        <f aca="true" t="shared" si="1" ref="K90:Q90">SUM(K9:K89)</f>
        <v>1339</v>
      </c>
      <c r="L90" s="195">
        <f t="shared" si="1"/>
        <v>42413</v>
      </c>
      <c r="M90" s="193">
        <f t="shared" si="1"/>
        <v>13238</v>
      </c>
      <c r="N90" s="195">
        <f t="shared" si="1"/>
        <v>2664</v>
      </c>
      <c r="O90" s="193">
        <f t="shared" si="1"/>
        <v>9046</v>
      </c>
      <c r="P90" s="194">
        <f t="shared" si="1"/>
        <v>1553</v>
      </c>
      <c r="Q90" s="196">
        <f t="shared" si="1"/>
        <v>25360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29" max="229" width="26.8515625" style="0" customWidth="1"/>
  </cols>
  <sheetData>
    <row r="2" spans="1:8" ht="18.75" thickBot="1">
      <c r="A2" s="294" t="s">
        <v>396</v>
      </c>
      <c r="B2" s="294"/>
      <c r="C2" s="294"/>
      <c r="D2" s="294"/>
      <c r="E2" s="294"/>
      <c r="F2" s="294"/>
      <c r="G2" s="294"/>
      <c r="H2" s="294"/>
    </row>
    <row r="5" spans="1:8" ht="18.75" customHeight="1">
      <c r="A5" s="339" t="s">
        <v>406</v>
      </c>
      <c r="B5" s="339"/>
      <c r="C5" s="339"/>
      <c r="D5" s="339"/>
      <c r="E5" s="339"/>
      <c r="F5" s="339"/>
      <c r="G5" s="339"/>
      <c r="H5" s="339"/>
    </row>
    <row r="6" spans="2:8" ht="15.75">
      <c r="B6" s="1"/>
      <c r="C6" s="95"/>
      <c r="D6" s="95"/>
      <c r="E6" s="95"/>
      <c r="F6" s="95"/>
      <c r="G6" s="95"/>
      <c r="H6" s="95"/>
    </row>
    <row r="7" spans="2:8" ht="15.75">
      <c r="B7" s="1"/>
      <c r="C7" s="95"/>
      <c r="D7" s="95"/>
      <c r="E7" s="95"/>
      <c r="F7" s="95"/>
      <c r="G7" s="95"/>
      <c r="H7" s="95"/>
    </row>
    <row r="9" spans="1:7" ht="31.5" customHeight="1">
      <c r="A9" s="145"/>
      <c r="B9" s="431" t="s">
        <v>3</v>
      </c>
      <c r="C9" s="432"/>
      <c r="D9" s="431" t="s">
        <v>6</v>
      </c>
      <c r="E9" s="432"/>
      <c r="F9" s="431" t="s">
        <v>2</v>
      </c>
      <c r="G9" s="432"/>
    </row>
    <row r="10" spans="1:7" ht="16.5" customHeight="1">
      <c r="A10" s="266" t="s">
        <v>9</v>
      </c>
      <c r="B10" s="433">
        <v>35</v>
      </c>
      <c r="C10" s="434"/>
      <c r="D10" s="433">
        <v>292</v>
      </c>
      <c r="E10" s="434"/>
      <c r="F10" s="435">
        <v>327</v>
      </c>
      <c r="G10" s="436"/>
    </row>
    <row r="11" spans="1:8" ht="60" customHeight="1">
      <c r="A11" s="146" t="s">
        <v>255</v>
      </c>
      <c r="B11" s="433">
        <v>20410000</v>
      </c>
      <c r="C11" s="434"/>
      <c r="D11" s="433">
        <v>160668500</v>
      </c>
      <c r="E11" s="434"/>
      <c r="F11" s="433">
        <v>181078500</v>
      </c>
      <c r="G11" s="434"/>
      <c r="H11" s="213"/>
    </row>
    <row r="12" spans="1:8" ht="40.5" customHeight="1">
      <c r="A12" s="147" t="s">
        <v>256</v>
      </c>
      <c r="B12" s="433">
        <v>9770450</v>
      </c>
      <c r="C12" s="434"/>
      <c r="D12" s="433">
        <v>92301800</v>
      </c>
      <c r="E12" s="434"/>
      <c r="F12" s="433">
        <v>102072250</v>
      </c>
      <c r="G12" s="434"/>
      <c r="H12" s="213"/>
    </row>
    <row r="13" spans="1:7" ht="23.25" customHeight="1">
      <c r="A13" s="146" t="s">
        <v>257</v>
      </c>
      <c r="B13" s="421">
        <v>47.87</v>
      </c>
      <c r="C13" s="422"/>
      <c r="D13" s="421">
        <v>57.45</v>
      </c>
      <c r="E13" s="422"/>
      <c r="F13" s="421">
        <v>56.37</v>
      </c>
      <c r="G13" s="42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31.5" customHeight="1">
      <c r="A19" s="426" t="s">
        <v>407</v>
      </c>
      <c r="B19" s="426"/>
      <c r="C19" s="426"/>
      <c r="D19" s="426"/>
      <c r="E19" s="426"/>
      <c r="F19" s="426"/>
      <c r="G19" s="426"/>
    </row>
    <row r="20" spans="1:7" ht="15.75" customHeight="1">
      <c r="A20" s="426"/>
      <c r="B20" s="426"/>
      <c r="C20" s="426"/>
      <c r="D20" s="426"/>
      <c r="E20" s="426"/>
      <c r="F20" s="426"/>
      <c r="G20" s="426"/>
    </row>
    <row r="21" spans="1:7" ht="31.5" customHeight="1">
      <c r="A21" s="81"/>
      <c r="B21" s="81"/>
      <c r="C21" s="81"/>
      <c r="D21" s="81"/>
      <c r="E21" s="81"/>
      <c r="F21" s="81"/>
      <c r="G21" s="81"/>
    </row>
    <row r="22" spans="1:8" ht="15">
      <c r="A22" s="427"/>
      <c r="B22" s="427"/>
      <c r="C22" s="427"/>
      <c r="D22" s="427"/>
      <c r="E22" s="427"/>
      <c r="F22" s="427"/>
      <c r="G22" s="427"/>
      <c r="H22" s="427"/>
    </row>
    <row r="23" spans="1:7" ht="60" customHeight="1">
      <c r="A23" s="149"/>
      <c r="B23" s="431" t="s">
        <v>3</v>
      </c>
      <c r="C23" s="432"/>
      <c r="D23" s="431" t="s">
        <v>6</v>
      </c>
      <c r="E23" s="432"/>
      <c r="F23" s="431" t="s">
        <v>2</v>
      </c>
      <c r="G23" s="432"/>
    </row>
    <row r="24" spans="1:7" ht="19.5" customHeight="1">
      <c r="A24" s="150" t="s">
        <v>9</v>
      </c>
      <c r="B24" s="428">
        <v>320</v>
      </c>
      <c r="C24" s="429"/>
      <c r="D24" s="428">
        <v>2618</v>
      </c>
      <c r="E24" s="429"/>
      <c r="F24" s="428">
        <v>2938</v>
      </c>
      <c r="G24" s="430"/>
    </row>
    <row r="25" spans="1:7" ht="42.75" customHeight="1">
      <c r="A25" s="151" t="s">
        <v>255</v>
      </c>
      <c r="B25" s="423">
        <v>1459954153</v>
      </c>
      <c r="C25" s="424"/>
      <c r="D25" s="423">
        <v>647370985</v>
      </c>
      <c r="E25" s="424"/>
      <c r="F25" s="423">
        <v>2107325138</v>
      </c>
      <c r="G25" s="425"/>
    </row>
    <row r="26" spans="1:7" ht="42" customHeight="1">
      <c r="A26" s="152" t="s">
        <v>256</v>
      </c>
      <c r="B26" s="423">
        <v>1127475783</v>
      </c>
      <c r="C26" s="425"/>
      <c r="D26" s="423">
        <v>463207335</v>
      </c>
      <c r="E26" s="425"/>
      <c r="F26" s="423">
        <v>1590683118</v>
      </c>
      <c r="G26" s="425"/>
    </row>
    <row r="27" spans="1:7" ht="24" customHeight="1">
      <c r="A27" s="148" t="s">
        <v>257</v>
      </c>
      <c r="B27" s="421">
        <v>77.23</v>
      </c>
      <c r="C27" s="422"/>
      <c r="D27" s="421">
        <v>71.55</v>
      </c>
      <c r="E27" s="422"/>
      <c r="F27" s="421">
        <v>75.48</v>
      </c>
      <c r="G27" s="422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57" max="157" width="18.00390625" style="0" customWidth="1"/>
    <col min="158" max="159" width="13.8515625" style="0" customWidth="1"/>
    <col min="160" max="160" width="19.421875" style="0" customWidth="1"/>
    <col min="161" max="161" width="10.140625" style="0" bestFit="1" customWidth="1"/>
    <col min="162" max="162" width="8.8515625" style="0" customWidth="1"/>
    <col min="163" max="163" width="10.140625" style="0" bestFit="1" customWidth="1"/>
  </cols>
  <sheetData>
    <row r="1" spans="1:7" ht="18.75" thickBot="1">
      <c r="A1" s="294" t="s">
        <v>394</v>
      </c>
      <c r="B1" s="294"/>
      <c r="C1" s="294"/>
      <c r="D1" s="294"/>
      <c r="E1" s="294"/>
      <c r="F1" s="294"/>
      <c r="G1" s="294"/>
    </row>
    <row r="3" spans="1:7" ht="15">
      <c r="A3" s="444" t="s">
        <v>408</v>
      </c>
      <c r="B3" s="444"/>
      <c r="C3" s="444"/>
      <c r="D3" s="444"/>
      <c r="E3" s="444"/>
      <c r="F3" s="444"/>
      <c r="G3" s="444"/>
    </row>
    <row r="4" spans="1:7" ht="15">
      <c r="A4" s="444"/>
      <c r="B4" s="444"/>
      <c r="C4" s="444"/>
      <c r="D4" s="444"/>
      <c r="E4" s="444"/>
      <c r="F4" s="444"/>
      <c r="G4" s="444"/>
    </row>
    <row r="6" spans="2:5" ht="15.75" customHeight="1">
      <c r="B6" s="354" t="s">
        <v>137</v>
      </c>
      <c r="C6" s="354"/>
      <c r="D6" s="354"/>
      <c r="E6" s="354"/>
    </row>
    <row r="7" spans="2:5" ht="15.75" customHeight="1">
      <c r="B7" s="153"/>
      <c r="C7" s="153"/>
      <c r="D7" s="153"/>
      <c r="E7" s="153"/>
    </row>
    <row r="8" spans="2:5" ht="45" customHeight="1">
      <c r="B8" s="445" t="s">
        <v>258</v>
      </c>
      <c r="C8" s="445" t="s">
        <v>259</v>
      </c>
      <c r="D8" s="445" t="s">
        <v>260</v>
      </c>
      <c r="E8" s="445" t="s">
        <v>261</v>
      </c>
    </row>
    <row r="9" spans="2:5" ht="27.75" customHeight="1">
      <c r="B9" s="445"/>
      <c r="C9" s="445"/>
      <c r="D9" s="446"/>
      <c r="E9" s="446"/>
    </row>
    <row r="10" spans="2:5" ht="18" customHeight="1" hidden="1">
      <c r="B10" s="445"/>
      <c r="C10" s="445"/>
      <c r="D10" s="446"/>
      <c r="E10" s="446"/>
    </row>
    <row r="11" spans="2:5" ht="15">
      <c r="B11" s="154" t="s">
        <v>200</v>
      </c>
      <c r="C11" s="155">
        <v>234</v>
      </c>
      <c r="D11" s="156">
        <v>1306121024</v>
      </c>
      <c r="E11" s="156">
        <v>1053683798</v>
      </c>
    </row>
    <row r="12" spans="2:5" ht="15">
      <c r="B12" s="154" t="s">
        <v>172</v>
      </c>
      <c r="C12" s="155">
        <v>38</v>
      </c>
      <c r="D12" s="156">
        <v>38200379</v>
      </c>
      <c r="E12" s="156">
        <v>10096714</v>
      </c>
    </row>
    <row r="13" spans="2:5" ht="15">
      <c r="B13" s="154" t="s">
        <v>201</v>
      </c>
      <c r="C13" s="155">
        <v>15</v>
      </c>
      <c r="D13" s="156">
        <v>5870000</v>
      </c>
      <c r="E13" s="156">
        <v>3698850</v>
      </c>
    </row>
    <row r="14" spans="2:5" ht="15">
      <c r="B14" s="154" t="s">
        <v>173</v>
      </c>
      <c r="C14" s="155">
        <v>8</v>
      </c>
      <c r="D14" s="156">
        <v>3050000</v>
      </c>
      <c r="E14" s="156">
        <v>1148167</v>
      </c>
    </row>
    <row r="15" spans="2:5" ht="15">
      <c r="B15" s="154" t="s">
        <v>207</v>
      </c>
      <c r="C15" s="155">
        <v>5</v>
      </c>
      <c r="D15" s="156">
        <v>10400000</v>
      </c>
      <c r="E15" s="156">
        <v>7579756</v>
      </c>
    </row>
    <row r="16" spans="2:5" ht="15">
      <c r="B16" s="154" t="s">
        <v>182</v>
      </c>
      <c r="C16" s="155">
        <v>4</v>
      </c>
      <c r="D16" s="156">
        <v>2400000</v>
      </c>
      <c r="E16" s="156">
        <v>1104500</v>
      </c>
    </row>
    <row r="17" spans="2:5" ht="15">
      <c r="B17" s="154" t="s">
        <v>234</v>
      </c>
      <c r="C17" s="155">
        <v>3</v>
      </c>
      <c r="D17" s="156">
        <v>5494000</v>
      </c>
      <c r="E17" s="156">
        <v>2629800</v>
      </c>
    </row>
    <row r="18" spans="2:5" ht="15">
      <c r="B18" s="154" t="s">
        <v>371</v>
      </c>
      <c r="C18" s="155">
        <v>3</v>
      </c>
      <c r="D18" s="156">
        <v>1250000</v>
      </c>
      <c r="E18" s="156">
        <v>825000</v>
      </c>
    </row>
    <row r="19" spans="2:5" ht="15" customHeight="1">
      <c r="B19" s="154" t="s">
        <v>193</v>
      </c>
      <c r="C19" s="155">
        <v>2</v>
      </c>
      <c r="D19" s="156">
        <v>7818750</v>
      </c>
      <c r="E19" s="156">
        <v>7318748</v>
      </c>
    </row>
    <row r="20" spans="2:5" ht="15">
      <c r="B20" s="154" t="s">
        <v>214</v>
      </c>
      <c r="C20" s="155">
        <v>2</v>
      </c>
      <c r="D20" s="156">
        <v>550000</v>
      </c>
      <c r="E20" s="156">
        <v>133750</v>
      </c>
    </row>
    <row r="21" spans="2:5" ht="15">
      <c r="B21" s="154" t="s">
        <v>211</v>
      </c>
      <c r="C21" s="155">
        <v>1</v>
      </c>
      <c r="D21" s="156">
        <v>75000000</v>
      </c>
      <c r="E21" s="156">
        <v>37500000</v>
      </c>
    </row>
    <row r="22" spans="2:5" ht="15">
      <c r="B22" s="154" t="s">
        <v>176</v>
      </c>
      <c r="C22" s="155">
        <v>1</v>
      </c>
      <c r="D22" s="156">
        <v>1000000</v>
      </c>
      <c r="E22" s="156">
        <v>10000</v>
      </c>
    </row>
    <row r="23" spans="2:5" ht="15">
      <c r="B23" s="154" t="s">
        <v>175</v>
      </c>
      <c r="C23" s="155">
        <v>1</v>
      </c>
      <c r="D23" s="156">
        <v>50000</v>
      </c>
      <c r="E23" s="156">
        <v>49200</v>
      </c>
    </row>
    <row r="24" spans="2:5" ht="15" customHeight="1">
      <c r="B24" s="154" t="s">
        <v>221</v>
      </c>
      <c r="C24" s="155">
        <v>1</v>
      </c>
      <c r="D24" s="156">
        <v>500000</v>
      </c>
      <c r="E24" s="156">
        <v>150000</v>
      </c>
    </row>
    <row r="25" spans="2:5" ht="15">
      <c r="B25" s="154" t="s">
        <v>191</v>
      </c>
      <c r="C25" s="155">
        <v>1</v>
      </c>
      <c r="D25" s="156">
        <v>50000</v>
      </c>
      <c r="E25" s="156">
        <v>7500</v>
      </c>
    </row>
    <row r="26" spans="2:5" ht="15" customHeight="1">
      <c r="B26" s="285" t="s">
        <v>190</v>
      </c>
      <c r="C26" s="155">
        <v>1</v>
      </c>
      <c r="D26" s="286">
        <v>2200000</v>
      </c>
      <c r="E26" s="156">
        <v>1540000</v>
      </c>
    </row>
    <row r="27" spans="2:5" ht="30" customHeight="1">
      <c r="B27" s="438" t="s">
        <v>32</v>
      </c>
      <c r="C27" s="439"/>
      <c r="D27" s="440"/>
      <c r="E27" s="160">
        <f>SUM(E11:E26)</f>
        <v>1127475783</v>
      </c>
    </row>
    <row r="28" spans="2:5" ht="15" customHeight="1">
      <c r="B28" s="3" t="s">
        <v>18</v>
      </c>
      <c r="C28" s="3"/>
      <c r="D28" s="3"/>
      <c r="E28" s="157"/>
    </row>
    <row r="29" spans="2:5" ht="15">
      <c r="B29" s="158"/>
      <c r="C29" s="158"/>
      <c r="D29" s="159"/>
      <c r="E29" s="159"/>
    </row>
    <row r="30" spans="2:5" ht="15.75" customHeight="1">
      <c r="B30" s="354" t="s">
        <v>148</v>
      </c>
      <c r="C30" s="354"/>
      <c r="D30" s="354"/>
      <c r="E30" s="354"/>
    </row>
    <row r="31" spans="2:5" ht="30" customHeight="1">
      <c r="B31" s="441" t="s">
        <v>258</v>
      </c>
      <c r="C31" s="441" t="s">
        <v>259</v>
      </c>
      <c r="D31" s="441" t="s">
        <v>260</v>
      </c>
      <c r="E31" s="441" t="s">
        <v>261</v>
      </c>
    </row>
    <row r="32" spans="2:5" ht="38.25" customHeight="1">
      <c r="B32" s="442"/>
      <c r="C32" s="442"/>
      <c r="D32" s="442"/>
      <c r="E32" s="442"/>
    </row>
    <row r="33" spans="2:5" ht="1.5" customHeight="1">
      <c r="B33" s="443"/>
      <c r="C33" s="443"/>
      <c r="D33" s="443"/>
      <c r="E33" s="443"/>
    </row>
    <row r="34" spans="2:5" ht="15">
      <c r="B34" s="154" t="s">
        <v>200</v>
      </c>
      <c r="C34" s="156">
        <v>1627</v>
      </c>
      <c r="D34" s="156">
        <v>397156326</v>
      </c>
      <c r="E34" s="156">
        <v>284667126</v>
      </c>
    </row>
    <row r="35" spans="2:5" ht="15">
      <c r="B35" s="154" t="s">
        <v>173</v>
      </c>
      <c r="C35" s="155">
        <v>271</v>
      </c>
      <c r="D35" s="156">
        <v>91113003</v>
      </c>
      <c r="E35" s="156">
        <v>76878151</v>
      </c>
    </row>
    <row r="36" spans="2:5" ht="15">
      <c r="B36" s="154" t="s">
        <v>172</v>
      </c>
      <c r="C36" s="155">
        <v>138</v>
      </c>
      <c r="D36" s="156">
        <v>16800088</v>
      </c>
      <c r="E36" s="156">
        <v>10871085</v>
      </c>
    </row>
    <row r="37" spans="2:5" ht="15">
      <c r="B37" s="154" t="s">
        <v>201</v>
      </c>
      <c r="C37" s="155">
        <v>109</v>
      </c>
      <c r="D37" s="156">
        <v>11981006</v>
      </c>
      <c r="E37" s="156">
        <v>7693329</v>
      </c>
    </row>
    <row r="38" spans="2:5" ht="15">
      <c r="B38" s="154" t="s">
        <v>182</v>
      </c>
      <c r="C38" s="155">
        <v>56</v>
      </c>
      <c r="D38" s="156">
        <v>13200002</v>
      </c>
      <c r="E38" s="156">
        <v>8453651</v>
      </c>
    </row>
    <row r="39" spans="2:5" ht="15">
      <c r="B39" s="154" t="s">
        <v>371</v>
      </c>
      <c r="C39" s="155">
        <v>52</v>
      </c>
      <c r="D39" s="156">
        <v>8325001</v>
      </c>
      <c r="E39" s="156">
        <v>6395050</v>
      </c>
    </row>
    <row r="40" spans="2:5" ht="15">
      <c r="B40" s="154" t="s">
        <v>214</v>
      </c>
      <c r="C40" s="155">
        <v>47</v>
      </c>
      <c r="D40" s="156">
        <v>6047550</v>
      </c>
      <c r="E40" s="156">
        <v>4676059</v>
      </c>
    </row>
    <row r="41" spans="2:5" ht="15">
      <c r="B41" s="154" t="s">
        <v>175</v>
      </c>
      <c r="C41" s="155">
        <v>40</v>
      </c>
      <c r="D41" s="156">
        <v>3805050</v>
      </c>
      <c r="E41" s="156">
        <v>1849899</v>
      </c>
    </row>
    <row r="42" spans="2:5" ht="15">
      <c r="B42" s="154" t="s">
        <v>197</v>
      </c>
      <c r="C42" s="155">
        <v>23</v>
      </c>
      <c r="D42" s="156">
        <v>4257000</v>
      </c>
      <c r="E42" s="156">
        <v>2343800</v>
      </c>
    </row>
    <row r="43" spans="2:5" ht="15">
      <c r="B43" s="154" t="s">
        <v>193</v>
      </c>
      <c r="C43" s="155">
        <v>18</v>
      </c>
      <c r="D43" s="156">
        <v>5135008</v>
      </c>
      <c r="E43" s="156">
        <v>3240507</v>
      </c>
    </row>
    <row r="44" spans="2:5" ht="15">
      <c r="B44" s="154" t="s">
        <v>167</v>
      </c>
      <c r="C44" s="155">
        <v>18</v>
      </c>
      <c r="D44" s="156">
        <v>7191610</v>
      </c>
      <c r="E44" s="156">
        <v>4313685</v>
      </c>
    </row>
    <row r="45" spans="2:5" ht="15">
      <c r="B45" s="154" t="s">
        <v>243</v>
      </c>
      <c r="C45" s="155">
        <v>14</v>
      </c>
      <c r="D45" s="156">
        <v>2140000</v>
      </c>
      <c r="E45" s="156">
        <v>2416550</v>
      </c>
    </row>
    <row r="46" spans="2:5" ht="15">
      <c r="B46" s="154" t="s">
        <v>225</v>
      </c>
      <c r="C46" s="155">
        <v>12</v>
      </c>
      <c r="D46" s="156">
        <v>6205000</v>
      </c>
      <c r="E46" s="156">
        <v>5503975</v>
      </c>
    </row>
    <row r="47" spans="2:5" ht="15">
      <c r="B47" s="154" t="s">
        <v>208</v>
      </c>
      <c r="C47" s="155">
        <v>12</v>
      </c>
      <c r="D47" s="156">
        <v>4505000</v>
      </c>
      <c r="E47" s="156">
        <v>2162500</v>
      </c>
    </row>
    <row r="48" spans="2:5" ht="15">
      <c r="B48" s="154" t="s">
        <v>211</v>
      </c>
      <c r="C48" s="155">
        <v>11</v>
      </c>
      <c r="D48" s="156">
        <v>2740075</v>
      </c>
      <c r="E48" s="156">
        <v>1785188</v>
      </c>
    </row>
    <row r="49" spans="2:5" ht="15">
      <c r="B49" s="154" t="s">
        <v>220</v>
      </c>
      <c r="C49" s="155">
        <v>11</v>
      </c>
      <c r="D49" s="156">
        <v>1750000</v>
      </c>
      <c r="E49" s="156">
        <v>1265000</v>
      </c>
    </row>
    <row r="50" spans="2:5" ht="15">
      <c r="B50" s="154" t="s">
        <v>186</v>
      </c>
      <c r="C50" s="155">
        <v>10</v>
      </c>
      <c r="D50" s="156">
        <v>1750000</v>
      </c>
      <c r="E50" s="156">
        <v>297900</v>
      </c>
    </row>
    <row r="51" spans="2:5" ht="15">
      <c r="B51" s="154" t="s">
        <v>207</v>
      </c>
      <c r="C51" s="155">
        <v>10</v>
      </c>
      <c r="D51" s="156">
        <v>18420010</v>
      </c>
      <c r="E51" s="156">
        <v>11800008</v>
      </c>
    </row>
    <row r="52" spans="2:5" ht="15">
      <c r="B52" s="154" t="s">
        <v>204</v>
      </c>
      <c r="C52" s="155">
        <v>8</v>
      </c>
      <c r="D52" s="156">
        <v>1830000</v>
      </c>
      <c r="E52" s="156">
        <v>1131000</v>
      </c>
    </row>
    <row r="53" spans="2:5" ht="15">
      <c r="B53" s="154" t="s">
        <v>239</v>
      </c>
      <c r="C53" s="155">
        <v>7</v>
      </c>
      <c r="D53" s="156">
        <v>4250000</v>
      </c>
      <c r="E53" s="156">
        <v>2725000</v>
      </c>
    </row>
    <row r="54" spans="2:5" ht="15">
      <c r="B54" s="154" t="s">
        <v>192</v>
      </c>
      <c r="C54" s="155">
        <v>7</v>
      </c>
      <c r="D54" s="156">
        <v>330000</v>
      </c>
      <c r="E54" s="156">
        <v>163950</v>
      </c>
    </row>
    <row r="55" spans="2:5" ht="15">
      <c r="B55" s="154" t="s">
        <v>227</v>
      </c>
      <c r="C55" s="155">
        <v>7</v>
      </c>
      <c r="D55" s="156">
        <v>5370000</v>
      </c>
      <c r="E55" s="156">
        <v>3082500</v>
      </c>
    </row>
    <row r="56" spans="2:5" ht="15">
      <c r="B56" s="154" t="s">
        <v>229</v>
      </c>
      <c r="C56" s="155">
        <v>7</v>
      </c>
      <c r="D56" s="156">
        <v>2870000</v>
      </c>
      <c r="E56" s="156">
        <v>1405000</v>
      </c>
    </row>
    <row r="57" spans="2:5" ht="15">
      <c r="B57" s="154" t="s">
        <v>176</v>
      </c>
      <c r="C57" s="155">
        <v>7</v>
      </c>
      <c r="D57" s="156">
        <v>355001</v>
      </c>
      <c r="E57" s="156">
        <v>249960</v>
      </c>
    </row>
    <row r="58" spans="2:5" ht="15">
      <c r="B58" s="154" t="s">
        <v>191</v>
      </c>
      <c r="C58" s="155">
        <v>7</v>
      </c>
      <c r="D58" s="156">
        <v>770050</v>
      </c>
      <c r="E58" s="156">
        <v>473208</v>
      </c>
    </row>
    <row r="59" spans="2:5" ht="15">
      <c r="B59" s="154" t="s">
        <v>221</v>
      </c>
      <c r="C59" s="155">
        <v>5</v>
      </c>
      <c r="D59" s="156">
        <v>1400500</v>
      </c>
      <c r="E59" s="156">
        <v>732650</v>
      </c>
    </row>
    <row r="60" spans="2:5" ht="15">
      <c r="B60" s="154" t="s">
        <v>213</v>
      </c>
      <c r="C60" s="155">
        <v>5</v>
      </c>
      <c r="D60" s="156">
        <v>3250000</v>
      </c>
      <c r="E60" s="156">
        <v>1173500</v>
      </c>
    </row>
    <row r="61" spans="2:5" ht="15">
      <c r="B61" s="154" t="s">
        <v>174</v>
      </c>
      <c r="C61" s="155">
        <v>4</v>
      </c>
      <c r="D61" s="156">
        <v>700000</v>
      </c>
      <c r="E61" s="156">
        <v>335000</v>
      </c>
    </row>
    <row r="62" spans="2:5" ht="15">
      <c r="B62" s="154" t="s">
        <v>168</v>
      </c>
      <c r="C62" s="155">
        <v>4</v>
      </c>
      <c r="D62" s="156">
        <v>1200000</v>
      </c>
      <c r="E62" s="156">
        <v>810500</v>
      </c>
    </row>
    <row r="63" spans="2:5" ht="15">
      <c r="B63" s="154" t="s">
        <v>216</v>
      </c>
      <c r="C63" s="155">
        <v>4</v>
      </c>
      <c r="D63" s="156">
        <v>750000</v>
      </c>
      <c r="E63" s="156">
        <v>435000</v>
      </c>
    </row>
    <row r="64" spans="2:5" ht="15">
      <c r="B64" s="154" t="s">
        <v>205</v>
      </c>
      <c r="C64" s="155">
        <v>4</v>
      </c>
      <c r="D64" s="156">
        <v>2300000</v>
      </c>
      <c r="E64" s="156">
        <v>2226000</v>
      </c>
    </row>
    <row r="65" spans="2:5" ht="15">
      <c r="B65" s="154" t="s">
        <v>247</v>
      </c>
      <c r="C65" s="155">
        <v>3</v>
      </c>
      <c r="D65" s="156">
        <v>265000</v>
      </c>
      <c r="E65" s="156">
        <v>257500</v>
      </c>
    </row>
    <row r="66" spans="2:5" ht="15">
      <c r="B66" s="154" t="s">
        <v>234</v>
      </c>
      <c r="C66" s="155">
        <v>3</v>
      </c>
      <c r="D66" s="156">
        <v>4100005</v>
      </c>
      <c r="E66" s="156">
        <v>2250003</v>
      </c>
    </row>
    <row r="67" spans="2:5" ht="15">
      <c r="B67" s="154" t="s">
        <v>219</v>
      </c>
      <c r="C67" s="155">
        <v>3</v>
      </c>
      <c r="D67" s="156">
        <v>535000</v>
      </c>
      <c r="E67" s="156">
        <v>219950</v>
      </c>
    </row>
    <row r="68" spans="2:5" ht="15">
      <c r="B68" s="154" t="s">
        <v>210</v>
      </c>
      <c r="C68" s="155">
        <v>3</v>
      </c>
      <c r="D68" s="156">
        <v>135000</v>
      </c>
      <c r="E68" s="156">
        <v>30000</v>
      </c>
    </row>
    <row r="69" spans="2:5" ht="15">
      <c r="B69" s="154" t="s">
        <v>188</v>
      </c>
      <c r="C69" s="155">
        <v>3</v>
      </c>
      <c r="D69" s="156">
        <v>450000</v>
      </c>
      <c r="E69" s="156">
        <v>415000</v>
      </c>
    </row>
    <row r="70" spans="2:5" ht="15">
      <c r="B70" s="154" t="s">
        <v>209</v>
      </c>
      <c r="C70" s="155">
        <v>3</v>
      </c>
      <c r="D70" s="156">
        <v>760000</v>
      </c>
      <c r="E70" s="156">
        <v>750000</v>
      </c>
    </row>
    <row r="71" spans="2:5" ht="15">
      <c r="B71" s="154" t="s">
        <v>181</v>
      </c>
      <c r="C71" s="155">
        <v>3</v>
      </c>
      <c r="D71" s="156">
        <v>930000</v>
      </c>
      <c r="E71" s="156">
        <v>409000</v>
      </c>
    </row>
    <row r="72" spans="2:5" ht="15">
      <c r="B72" s="154" t="s">
        <v>230</v>
      </c>
      <c r="C72" s="155">
        <v>3</v>
      </c>
      <c r="D72" s="156">
        <v>570000</v>
      </c>
      <c r="E72" s="156">
        <v>332000</v>
      </c>
    </row>
    <row r="73" spans="2:5" ht="15">
      <c r="B73" s="154" t="s">
        <v>189</v>
      </c>
      <c r="C73" s="155">
        <v>3</v>
      </c>
      <c r="D73" s="156">
        <v>1550000</v>
      </c>
      <c r="E73" s="156">
        <v>1510000</v>
      </c>
    </row>
    <row r="74" spans="2:5" ht="15">
      <c r="B74" s="154" t="s">
        <v>224</v>
      </c>
      <c r="C74" s="155">
        <v>3</v>
      </c>
      <c r="D74" s="156">
        <v>450000</v>
      </c>
      <c r="E74" s="156">
        <v>175000</v>
      </c>
    </row>
    <row r="75" spans="2:5" ht="15">
      <c r="B75" s="154" t="s">
        <v>187</v>
      </c>
      <c r="C75" s="155">
        <v>2</v>
      </c>
      <c r="D75" s="156">
        <v>600000</v>
      </c>
      <c r="E75" s="156">
        <v>224000</v>
      </c>
    </row>
    <row r="76" spans="2:5" ht="15">
      <c r="B76" s="154" t="s">
        <v>246</v>
      </c>
      <c r="C76" s="155">
        <v>2</v>
      </c>
      <c r="D76" s="156">
        <v>200000</v>
      </c>
      <c r="E76" s="156">
        <v>85000</v>
      </c>
    </row>
    <row r="77" spans="2:5" ht="15">
      <c r="B77" s="154" t="s">
        <v>218</v>
      </c>
      <c r="C77" s="155">
        <v>2</v>
      </c>
      <c r="D77" s="156">
        <v>350000</v>
      </c>
      <c r="E77" s="156">
        <v>200000</v>
      </c>
    </row>
    <row r="78" spans="2:5" ht="15">
      <c r="B78" s="154" t="s">
        <v>217</v>
      </c>
      <c r="C78" s="155">
        <v>2</v>
      </c>
      <c r="D78" s="156">
        <v>1350000</v>
      </c>
      <c r="E78" s="156">
        <v>770000</v>
      </c>
    </row>
    <row r="79" spans="2:5" ht="15">
      <c r="B79" s="154" t="s">
        <v>169</v>
      </c>
      <c r="C79" s="155">
        <v>2</v>
      </c>
      <c r="D79" s="156">
        <v>1130000</v>
      </c>
      <c r="E79" s="156">
        <v>88000</v>
      </c>
    </row>
    <row r="80" spans="2:5" ht="15">
      <c r="B80" s="154" t="s">
        <v>190</v>
      </c>
      <c r="C80" s="155">
        <v>2</v>
      </c>
      <c r="D80" s="156">
        <v>300002</v>
      </c>
      <c r="E80" s="156">
        <v>199902</v>
      </c>
    </row>
    <row r="81" spans="2:5" ht="15">
      <c r="B81" s="154" t="s">
        <v>194</v>
      </c>
      <c r="C81" s="155">
        <v>2</v>
      </c>
      <c r="D81" s="156">
        <v>1050000</v>
      </c>
      <c r="E81" s="156">
        <v>1030000</v>
      </c>
    </row>
    <row r="82" spans="2:5" ht="15">
      <c r="B82" s="154" t="s">
        <v>242</v>
      </c>
      <c r="C82" s="155">
        <v>2</v>
      </c>
      <c r="D82" s="156">
        <v>350000</v>
      </c>
      <c r="E82" s="156">
        <v>170000</v>
      </c>
    </row>
    <row r="83" spans="2:5" ht="15">
      <c r="B83" s="154" t="s">
        <v>212</v>
      </c>
      <c r="C83" s="155">
        <v>2</v>
      </c>
      <c r="D83" s="156">
        <v>650000</v>
      </c>
      <c r="E83" s="156">
        <v>282500</v>
      </c>
    </row>
    <row r="84" spans="2:5" ht="15">
      <c r="B84" s="154" t="s">
        <v>240</v>
      </c>
      <c r="C84" s="155">
        <v>2</v>
      </c>
      <c r="D84" s="156">
        <v>105000</v>
      </c>
      <c r="E84" s="156">
        <v>52500</v>
      </c>
    </row>
    <row r="85" spans="2:5" ht="15">
      <c r="B85" s="154" t="s">
        <v>231</v>
      </c>
      <c r="C85" s="155">
        <v>2</v>
      </c>
      <c r="D85" s="156">
        <v>420000</v>
      </c>
      <c r="E85" s="156">
        <v>250000</v>
      </c>
    </row>
    <row r="86" spans="2:5" ht="15">
      <c r="B86" s="154" t="s">
        <v>170</v>
      </c>
      <c r="C86" s="155">
        <v>1</v>
      </c>
      <c r="D86" s="156">
        <v>500000</v>
      </c>
      <c r="E86" s="156">
        <v>200000</v>
      </c>
    </row>
    <row r="87" spans="2:5" ht="15">
      <c r="B87" s="154" t="s">
        <v>236</v>
      </c>
      <c r="C87" s="155">
        <v>1</v>
      </c>
      <c r="D87" s="156">
        <v>1000000</v>
      </c>
      <c r="E87" s="156">
        <v>980000</v>
      </c>
    </row>
    <row r="88" spans="2:5" ht="15">
      <c r="B88" s="154" t="s">
        <v>232</v>
      </c>
      <c r="C88" s="155">
        <v>1</v>
      </c>
      <c r="D88" s="156">
        <v>100000</v>
      </c>
      <c r="E88" s="156">
        <v>50000</v>
      </c>
    </row>
    <row r="89" spans="2:5" ht="15">
      <c r="B89" s="154" t="s">
        <v>233</v>
      </c>
      <c r="C89" s="155">
        <v>1</v>
      </c>
      <c r="D89" s="156">
        <v>100000</v>
      </c>
      <c r="E89" s="156">
        <v>99000</v>
      </c>
    </row>
    <row r="90" spans="2:5" ht="15">
      <c r="B90" s="154" t="s">
        <v>183</v>
      </c>
      <c r="C90" s="155">
        <v>1</v>
      </c>
      <c r="D90" s="156">
        <v>25000</v>
      </c>
      <c r="E90" s="156">
        <v>12500</v>
      </c>
    </row>
    <row r="91" spans="2:5" ht="15">
      <c r="B91" s="154" t="s">
        <v>245</v>
      </c>
      <c r="C91" s="155">
        <v>1</v>
      </c>
      <c r="D91" s="156">
        <v>100000</v>
      </c>
      <c r="E91" s="156">
        <v>40000</v>
      </c>
    </row>
    <row r="92" spans="2:5" ht="15">
      <c r="B92" s="154" t="s">
        <v>185</v>
      </c>
      <c r="C92" s="155">
        <v>1</v>
      </c>
      <c r="D92" s="156">
        <v>100000</v>
      </c>
      <c r="E92" s="156">
        <v>50000</v>
      </c>
    </row>
    <row r="93" spans="2:5" ht="15">
      <c r="B93" s="154" t="s">
        <v>244</v>
      </c>
      <c r="C93" s="155">
        <v>1</v>
      </c>
      <c r="D93" s="156">
        <v>500000</v>
      </c>
      <c r="E93" s="156">
        <v>200000</v>
      </c>
    </row>
    <row r="94" spans="2:5" ht="15">
      <c r="B94" s="154" t="s">
        <v>238</v>
      </c>
      <c r="C94" s="155">
        <v>1</v>
      </c>
      <c r="D94" s="156">
        <v>200000</v>
      </c>
      <c r="E94" s="156">
        <v>20000</v>
      </c>
    </row>
    <row r="95" spans="2:5" ht="15">
      <c r="B95" s="154" t="s">
        <v>198</v>
      </c>
      <c r="C95" s="155">
        <v>1</v>
      </c>
      <c r="D95" s="156">
        <v>500000</v>
      </c>
      <c r="E95" s="156">
        <v>250000</v>
      </c>
    </row>
    <row r="96" spans="2:5" ht="15">
      <c r="B96" s="154" t="s">
        <v>184</v>
      </c>
      <c r="C96" s="155">
        <v>1</v>
      </c>
      <c r="D96" s="156">
        <v>100000</v>
      </c>
      <c r="E96" s="156">
        <v>50000</v>
      </c>
    </row>
    <row r="97" spans="2:5" ht="15" customHeight="1">
      <c r="B97" s="437" t="s">
        <v>32</v>
      </c>
      <c r="C97" s="437"/>
      <c r="D97" s="437"/>
      <c r="E97" s="160">
        <f>SUM(E34:E96)</f>
        <v>463208586</v>
      </c>
    </row>
    <row r="101" ht="15" customHeight="1"/>
    <row r="105" ht="15" customHeight="1"/>
    <row r="107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97:D97"/>
    <mergeCell ref="B27:D27"/>
    <mergeCell ref="B30:E30"/>
    <mergeCell ref="B31:B33"/>
    <mergeCell ref="C31:C33"/>
    <mergeCell ref="D31:D33"/>
    <mergeCell ref="E31:E33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5" r:id="rId8" display="http://www.ticaretsicil.gov.tr/istatistik/yabanci_iller_detay.php?il_kod=33&amp;yil0=2010"/>
    <hyperlink ref="B43" r:id="rId9" display="http://www.ticaretsicil.gov.tr/istatistik/yabanci_iller_detay.php?il_kod=42&amp;yil0=2010"/>
    <hyperlink ref="B44" r:id="rId10" display="http://www.ticaretsicil.gov.tr/istatistik/yabanci_iller_detay.php?il_kod=31&amp;yil0=2010"/>
    <hyperlink ref="B45" r:id="rId11" display="http://www.ticaretsicil.gov.tr/istatistik/yabanci_iller_detay.php?il_kod=27&amp;yil0=2010"/>
    <hyperlink ref="B46" r:id="rId12" display="http://www.ticaretsicil.gov.tr/istatistik/yabanci_iller_detay.php?il_kod=1&amp;yil0=2010"/>
    <hyperlink ref="B47" r:id="rId13" display="http://www.ticaretsicil.gov.tr/istatistik/yabanci_iller_detay.php?il_kod=16&amp;yil0=2010"/>
    <hyperlink ref="B48" r:id="rId14" display="http://www.ticaretsicil.gov.tr/istatistik/yabanci_iller_detay.php?il_kod=61&amp;yil0=2010"/>
    <hyperlink ref="B49" r:id="rId15" display="http://www.ticaretsicil.gov.tr/istatistik/yabanci_iller_detay.php?il_kod=41&amp;yil0=2010"/>
    <hyperlink ref="B50" r:id="rId16" display="http://www.ticaretsicil.gov.tr/istatistik/yabanci_iller_detay.php?il_kod=45&amp;yil0=2010"/>
    <hyperlink ref="B51" r:id="rId17" display="http://www.ticaretsicil.gov.tr/istatistik/yabanci_iller_detay.php?il_kod=3&amp;yil0=2010"/>
    <hyperlink ref="B52" r:id="rId18" display="http://www.ticaretsicil.gov.tr/istatistik/yabanci_iller_detay.php?il_kod=32&amp;yil0=2010"/>
    <hyperlink ref="B53" r:id="rId19" display="http://www.ticaretsicil.gov.tr/istatistik/yabanci_iller_detay.php?il_kod=59&amp;yil0=2010"/>
    <hyperlink ref="B54" r:id="rId20" display="http://www.ticaretsicil.gov.tr/istatistik/yabanci_iller_detay.php?il_kod=22&amp;yil0=2010"/>
    <hyperlink ref="B55" r:id="rId21" display="http://www.ticaretsicil.gov.tr/istatistik/yabanci_iller_detay.php?il_kod=65&amp;yil0=2010"/>
    <hyperlink ref="B56" r:id="rId22" display="http://www.ticaretsicil.gov.tr/istatistik/yabanci_iller_detay.php?il_kod=38&amp;yil0=2010"/>
    <hyperlink ref="B57" r:id="rId23" display="http://www.ticaretsicil.gov.tr/istatistik/yabanci_iller_detay.php?il_kod=14&amp;yil0=2010"/>
    <hyperlink ref="B58" r:id="rId24" display="http://www.ticaretsicil.gov.tr/istatistik/yabanci_iller_detay.php?il_kod=26&amp;yil0=2010"/>
    <hyperlink ref="B59" r:id="rId25" display="http://www.ticaretsicil.gov.tr/istatistik/yabanci_iller_detay.php?il_kod=68&amp;yil0=2010"/>
    <hyperlink ref="B60" r:id="rId26" display="http://www.ticaretsicil.gov.tr/istatistik/yabanci_iller_detay.php?il_kod=54&amp;yil0=2010"/>
    <hyperlink ref="B61" r:id="rId27" display="http://www.ticaretsicil.gov.tr/istatistik/yabanci_iller_detay.php?il_kod=77&amp;yil0=2010"/>
    <hyperlink ref="B62" r:id="rId28" display="http://www.ticaretsicil.gov.tr/istatistik/yabanci_iller_detay.php?il_kod=52&amp;yil0=2010"/>
    <hyperlink ref="B63" r:id="rId29" display="http://www.ticaretsicil.gov.tr/istatistik/yabanci_iller_detay.php?il_kod=44&amp;yil0=2010"/>
    <hyperlink ref="B64" r:id="rId30" display="http://www.ticaretsicil.gov.tr/istatistik/yabanci_iller_detay.php?il_kod=67&amp;yil0=2010"/>
    <hyperlink ref="B65" r:id="rId31" display="http://www.ticaretsicil.gov.tr/istatistik/yabanci_iller_detay.php?il_kod=43&amp;yil0=2010"/>
    <hyperlink ref="B17" r:id="rId32" display="http://www.ticaretsicil.gov.tr/istatistik/yabanci_iller_detay.php?il_kod=33&amp;yil0=2010"/>
    <hyperlink ref="B42" r:id="rId33" display="http://www.ticaretsicil.gov.tr/istatistik/yabanci_iller_detay.php?il_kod=9&amp;yil0=2010"/>
    <hyperlink ref="B41" r:id="rId34" display="http://www.ticaretsicil.gov.tr/istatistik/yabanci_iller_detay.php?il_kod=33&amp;yil0=2010"/>
    <hyperlink ref="B38" r:id="rId35" display="http://www.ticaretsicil.gov.tr/istatistik/yabanci_iller_detay.php?il_kod=48&amp;yil0=2010"/>
    <hyperlink ref="B37" r:id="rId36" display="http://www.ticaretsicil.gov.tr/istatistik/yabanci_iller_detay.php?il_kod=35&amp;yil0=2010"/>
    <hyperlink ref="B36" r:id="rId37" display="http://www.ticaretsicil.gov.tr/istatistik/yabanci_iller_detay.php?il_kod=6&amp;yil0=2010"/>
    <hyperlink ref="B35" r:id="rId38" display="http://www.ticaretsicil.gov.tr/istatistik/yabanci_iller_detay.php?il_kod=7&amp;yil0=2010"/>
    <hyperlink ref="B34" r:id="rId39" display="http://www.ticaretsicil.gov.tr/istatistik/yabanci_iller_detay.php?il_kod=34&amp;yil0=2010"/>
    <hyperlink ref="B66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&amp;L25.11.2011&amp;CTÜRKİYE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N24" sqref="N24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78" max="178" width="18.00390625" style="0" customWidth="1"/>
    <col min="179" max="180" width="13.8515625" style="0" customWidth="1"/>
    <col min="181" max="181" width="19.421875" style="0" customWidth="1"/>
    <col min="183" max="183" width="11.421875" style="0" customWidth="1"/>
    <col min="185" max="185" width="20.140625" style="0" bestFit="1" customWidth="1"/>
  </cols>
  <sheetData>
    <row r="1" spans="1:6" ht="21.75" customHeight="1" thickBot="1">
      <c r="A1" s="338" t="s">
        <v>397</v>
      </c>
      <c r="B1" s="338"/>
      <c r="C1" s="338"/>
      <c r="D1" s="338"/>
      <c r="E1" s="338"/>
      <c r="F1" s="338"/>
    </row>
    <row r="2" spans="1:6" ht="21.75" customHeight="1">
      <c r="A2" s="219"/>
      <c r="B2" s="219"/>
      <c r="C2" s="219"/>
      <c r="D2" s="219"/>
      <c r="E2" s="219"/>
      <c r="F2" s="219"/>
    </row>
    <row r="4" spans="1:6" ht="16.5" customHeight="1">
      <c r="A4" s="325" t="s">
        <v>262</v>
      </c>
      <c r="B4" s="325"/>
      <c r="C4" s="325"/>
      <c r="D4" s="325"/>
      <c r="E4" s="325"/>
      <c r="F4" s="325"/>
    </row>
    <row r="5" spans="1:6" ht="16.5" customHeight="1">
      <c r="A5" s="222"/>
      <c r="B5" s="222"/>
      <c r="C5" s="222"/>
      <c r="D5" s="222"/>
      <c r="E5" s="222"/>
      <c r="F5" s="222"/>
    </row>
    <row r="6" spans="2:6" ht="16.5" customHeight="1">
      <c r="B6" s="200"/>
      <c r="C6" s="200"/>
      <c r="D6" s="200"/>
      <c r="E6" s="200"/>
      <c r="F6" s="200"/>
    </row>
    <row r="7" spans="2:5" ht="16.5" customHeight="1">
      <c r="B7" s="354" t="s">
        <v>137</v>
      </c>
      <c r="C7" s="354"/>
      <c r="D7" s="354"/>
      <c r="E7" s="354"/>
    </row>
    <row r="8" spans="2:5" ht="16.5" customHeight="1">
      <c r="B8" s="445" t="s">
        <v>263</v>
      </c>
      <c r="C8" s="445" t="s">
        <v>264</v>
      </c>
      <c r="D8" s="445" t="s">
        <v>377</v>
      </c>
      <c r="E8" s="445" t="s">
        <v>378</v>
      </c>
    </row>
    <row r="9" spans="2:5" ht="16.5" customHeight="1">
      <c r="B9" s="445"/>
      <c r="C9" s="445"/>
      <c r="D9" s="446"/>
      <c r="E9" s="446"/>
    </row>
    <row r="10" spans="2:5" ht="36.75" customHeight="1">
      <c r="B10" s="445"/>
      <c r="C10" s="445"/>
      <c r="D10" s="446"/>
      <c r="E10" s="446"/>
    </row>
    <row r="11" spans="2:5" ht="16.5" customHeight="1">
      <c r="B11" s="155" t="s">
        <v>314</v>
      </c>
      <c r="C11" s="155">
        <v>7</v>
      </c>
      <c r="D11" s="156">
        <v>2850000</v>
      </c>
      <c r="E11" s="156">
        <v>69901</v>
      </c>
    </row>
    <row r="12" spans="2:5" ht="16.5" customHeight="1">
      <c r="B12" s="155" t="s">
        <v>315</v>
      </c>
      <c r="C12" s="155">
        <v>5</v>
      </c>
      <c r="D12" s="156">
        <v>2300000</v>
      </c>
      <c r="E12" s="156">
        <v>415499</v>
      </c>
    </row>
    <row r="13" spans="2:5" ht="16.5" customHeight="1">
      <c r="B13" s="155" t="s">
        <v>361</v>
      </c>
      <c r="C13" s="155">
        <v>2</v>
      </c>
      <c r="D13" s="156">
        <v>100000</v>
      </c>
      <c r="E13" s="156">
        <v>35000</v>
      </c>
    </row>
    <row r="14" spans="2:5" ht="16.5" customHeight="1">
      <c r="B14" s="155" t="s">
        <v>325</v>
      </c>
      <c r="C14" s="155">
        <v>2</v>
      </c>
      <c r="D14" s="156">
        <v>150000</v>
      </c>
      <c r="E14" s="156">
        <v>53500</v>
      </c>
    </row>
    <row r="15" spans="2:5" ht="16.5" customHeight="1">
      <c r="B15" s="155" t="s">
        <v>323</v>
      </c>
      <c r="C15" s="155">
        <v>2</v>
      </c>
      <c r="D15" s="156">
        <v>2550000</v>
      </c>
      <c r="E15" s="156">
        <v>3</v>
      </c>
    </row>
    <row r="16" spans="2:5" ht="16.5" customHeight="1">
      <c r="B16" s="155" t="s">
        <v>347</v>
      </c>
      <c r="C16" s="155">
        <v>2</v>
      </c>
      <c r="D16" s="156">
        <v>100000</v>
      </c>
      <c r="E16" s="156">
        <v>49980</v>
      </c>
    </row>
    <row r="17" spans="2:5" ht="16.5" customHeight="1">
      <c r="B17" s="155" t="s">
        <v>313</v>
      </c>
      <c r="C17" s="155">
        <v>2</v>
      </c>
      <c r="D17" s="156">
        <v>450000</v>
      </c>
      <c r="E17" s="156">
        <v>239058</v>
      </c>
    </row>
    <row r="18" spans="2:5" ht="16.5" customHeight="1">
      <c r="B18" s="155" t="s">
        <v>328</v>
      </c>
      <c r="C18" s="155">
        <v>2</v>
      </c>
      <c r="D18" s="156">
        <v>100000</v>
      </c>
      <c r="E18" s="156">
        <v>5000</v>
      </c>
    </row>
    <row r="19" spans="2:5" ht="16.5" customHeight="1">
      <c r="B19" s="155" t="s">
        <v>337</v>
      </c>
      <c r="C19" s="155">
        <v>2</v>
      </c>
      <c r="D19" s="156">
        <v>235000</v>
      </c>
      <c r="E19" s="155">
        <v>27375</v>
      </c>
    </row>
    <row r="20" spans="2:5" ht="16.5" customHeight="1">
      <c r="B20" s="155" t="s">
        <v>317</v>
      </c>
      <c r="C20" s="155">
        <v>2</v>
      </c>
      <c r="D20" s="156">
        <v>2100000</v>
      </c>
      <c r="E20" s="156">
        <v>1095000</v>
      </c>
    </row>
    <row r="21" spans="2:5" ht="16.5" customHeight="1">
      <c r="B21" s="155" t="s">
        <v>324</v>
      </c>
      <c r="C21" s="155">
        <v>1</v>
      </c>
      <c r="D21" s="156">
        <v>100000</v>
      </c>
      <c r="E21" s="155">
        <v>1</v>
      </c>
    </row>
    <row r="22" spans="2:5" ht="16.5" customHeight="1">
      <c r="B22" s="155" t="s">
        <v>322</v>
      </c>
      <c r="C22" s="155">
        <v>1</v>
      </c>
      <c r="D22" s="156">
        <v>50000</v>
      </c>
      <c r="E22" s="155">
        <v>150</v>
      </c>
    </row>
    <row r="23" spans="2:5" ht="16.5" customHeight="1">
      <c r="B23" s="155" t="s">
        <v>327</v>
      </c>
      <c r="C23" s="155">
        <v>1</v>
      </c>
      <c r="D23" s="156">
        <v>700000</v>
      </c>
      <c r="E23" s="156">
        <v>350000</v>
      </c>
    </row>
    <row r="24" spans="2:5" ht="16.5" customHeight="1">
      <c r="B24" s="155" t="s">
        <v>320</v>
      </c>
      <c r="C24" s="155">
        <v>1</v>
      </c>
      <c r="D24" s="156">
        <v>200000</v>
      </c>
      <c r="E24" s="156">
        <v>30000</v>
      </c>
    </row>
    <row r="25" spans="2:5" ht="16.5" customHeight="1">
      <c r="B25" s="155" t="s">
        <v>316</v>
      </c>
      <c r="C25" s="155">
        <v>1</v>
      </c>
      <c r="D25" s="156">
        <v>80000</v>
      </c>
      <c r="E25" s="156">
        <v>36000</v>
      </c>
    </row>
    <row r="26" spans="2:5" ht="16.5" customHeight="1">
      <c r="B26" s="155" t="s">
        <v>359</v>
      </c>
      <c r="C26" s="155">
        <v>1</v>
      </c>
      <c r="D26" s="156">
        <v>50000</v>
      </c>
      <c r="E26" s="156">
        <v>18000</v>
      </c>
    </row>
    <row r="27" spans="2:5" ht="16.5" customHeight="1">
      <c r="B27" s="155" t="s">
        <v>348</v>
      </c>
      <c r="C27" s="155">
        <v>1</v>
      </c>
      <c r="D27" s="156">
        <v>50000</v>
      </c>
      <c r="E27" s="156">
        <v>4</v>
      </c>
    </row>
    <row r="28" spans="2:5" ht="16.5" customHeight="1">
      <c r="B28" s="437" t="s">
        <v>32</v>
      </c>
      <c r="C28" s="437"/>
      <c r="D28" s="437"/>
      <c r="E28" s="160">
        <f>SUM(E11:E27)</f>
        <v>2424471</v>
      </c>
    </row>
    <row r="29" spans="2:5" ht="16.5" customHeight="1">
      <c r="B29" s="267"/>
      <c r="C29" s="267"/>
      <c r="D29" s="267"/>
      <c r="E29" s="268"/>
    </row>
    <row r="30" spans="2:5" ht="16.5" customHeight="1">
      <c r="B30" s="267"/>
      <c r="C30" s="267"/>
      <c r="D30" s="267"/>
      <c r="E30" s="268"/>
    </row>
    <row r="31" spans="2:5" ht="16.5" customHeight="1">
      <c r="B31" s="267"/>
      <c r="C31" s="267"/>
      <c r="D31" s="267"/>
      <c r="E31" s="268"/>
    </row>
    <row r="32" spans="2:5" ht="16.5" customHeight="1">
      <c r="B32" s="267"/>
      <c r="C32" s="267"/>
      <c r="D32" s="267"/>
      <c r="E32" s="268"/>
    </row>
    <row r="33" spans="2:5" ht="16.5" customHeight="1">
      <c r="B33" s="158"/>
      <c r="C33" s="158"/>
      <c r="D33" s="159"/>
      <c r="E33" s="159"/>
    </row>
    <row r="34" spans="2:5" ht="16.5" customHeight="1">
      <c r="B34" s="354" t="s">
        <v>148</v>
      </c>
      <c r="C34" s="354"/>
      <c r="D34" s="354"/>
      <c r="E34" s="354"/>
    </row>
    <row r="35" spans="2:5" ht="16.5" customHeight="1">
      <c r="B35" s="445" t="s">
        <v>263</v>
      </c>
      <c r="C35" s="445" t="s">
        <v>259</v>
      </c>
      <c r="D35" s="445" t="s">
        <v>377</v>
      </c>
      <c r="E35" s="445" t="s">
        <v>378</v>
      </c>
    </row>
    <row r="36" spans="2:5" ht="16.5" customHeight="1">
      <c r="B36" s="445"/>
      <c r="C36" s="445"/>
      <c r="D36" s="446"/>
      <c r="E36" s="446"/>
    </row>
    <row r="37" spans="2:5" ht="34.5" customHeight="1">
      <c r="B37" s="445"/>
      <c r="C37" s="445"/>
      <c r="D37" s="446"/>
      <c r="E37" s="446"/>
    </row>
    <row r="38" spans="2:5" ht="16.5" customHeight="1">
      <c r="B38" s="161" t="s">
        <v>313</v>
      </c>
      <c r="C38" s="162">
        <v>58</v>
      </c>
      <c r="D38" s="163">
        <v>11140450</v>
      </c>
      <c r="E38" s="163">
        <v>9891039</v>
      </c>
    </row>
    <row r="39" spans="2:5" ht="16.5" customHeight="1">
      <c r="B39" s="155" t="s">
        <v>317</v>
      </c>
      <c r="C39" s="162">
        <v>24</v>
      </c>
      <c r="D39" s="163">
        <v>8225002</v>
      </c>
      <c r="E39" s="163">
        <v>5499001</v>
      </c>
    </row>
    <row r="40" spans="2:5" ht="16.5" customHeight="1">
      <c r="B40" s="155" t="s">
        <v>315</v>
      </c>
      <c r="C40" s="162">
        <v>22</v>
      </c>
      <c r="D40" s="163">
        <v>2565002</v>
      </c>
      <c r="E40" s="163">
        <v>1113065</v>
      </c>
    </row>
    <row r="41" spans="2:5" ht="16.5" customHeight="1">
      <c r="B41" s="155" t="s">
        <v>314</v>
      </c>
      <c r="C41" s="162">
        <v>21</v>
      </c>
      <c r="D41" s="163">
        <v>2775003</v>
      </c>
      <c r="E41" s="163">
        <v>1215870</v>
      </c>
    </row>
    <row r="42" spans="2:5" ht="16.5" customHeight="1">
      <c r="B42" s="155" t="s">
        <v>324</v>
      </c>
      <c r="C42" s="162">
        <v>13</v>
      </c>
      <c r="D42" s="163">
        <v>1020100</v>
      </c>
      <c r="E42" s="163">
        <v>595226</v>
      </c>
    </row>
    <row r="43" spans="2:5" ht="16.5" customHeight="1">
      <c r="B43" s="155" t="s">
        <v>328</v>
      </c>
      <c r="C43" s="162">
        <v>12</v>
      </c>
      <c r="D43" s="163">
        <v>4660100</v>
      </c>
      <c r="E43" s="163">
        <v>3316555</v>
      </c>
    </row>
    <row r="44" spans="2:5" ht="16.5" customHeight="1">
      <c r="B44" s="155" t="s">
        <v>320</v>
      </c>
      <c r="C44" s="162">
        <v>10</v>
      </c>
      <c r="D44" s="163">
        <v>1395200</v>
      </c>
      <c r="E44" s="163">
        <v>604055</v>
      </c>
    </row>
    <row r="45" spans="2:5" ht="16.5" customHeight="1">
      <c r="B45" s="155" t="s">
        <v>318</v>
      </c>
      <c r="C45" s="162">
        <v>9</v>
      </c>
      <c r="D45" s="163">
        <v>320000</v>
      </c>
      <c r="E45" s="163">
        <v>227475</v>
      </c>
    </row>
    <row r="46" spans="2:5" ht="16.5" customHeight="1">
      <c r="B46" s="155" t="s">
        <v>337</v>
      </c>
      <c r="C46" s="162">
        <v>8</v>
      </c>
      <c r="D46" s="163">
        <v>1820235</v>
      </c>
      <c r="E46" s="163">
        <v>1430027</v>
      </c>
    </row>
    <row r="47" spans="2:5" ht="16.5" customHeight="1">
      <c r="B47" s="155" t="s">
        <v>349</v>
      </c>
      <c r="C47" s="162">
        <v>8</v>
      </c>
      <c r="D47" s="163">
        <v>2520000</v>
      </c>
      <c r="E47" s="163">
        <v>1491500</v>
      </c>
    </row>
    <row r="48" spans="2:5" ht="16.5" customHeight="1">
      <c r="B48" s="155" t="s">
        <v>316</v>
      </c>
      <c r="C48" s="162">
        <v>7</v>
      </c>
      <c r="D48" s="163">
        <v>955080</v>
      </c>
      <c r="E48" s="163">
        <v>424836</v>
      </c>
    </row>
    <row r="49" spans="2:5" ht="16.5" customHeight="1">
      <c r="B49" s="155" t="s">
        <v>323</v>
      </c>
      <c r="C49" s="162">
        <v>7</v>
      </c>
      <c r="D49" s="163">
        <v>1125003</v>
      </c>
      <c r="E49" s="163">
        <v>656003</v>
      </c>
    </row>
    <row r="50" spans="2:5" ht="16.5" customHeight="1">
      <c r="B50" s="155" t="s">
        <v>327</v>
      </c>
      <c r="C50" s="162">
        <v>6</v>
      </c>
      <c r="D50" s="163">
        <v>989200</v>
      </c>
      <c r="E50" s="163">
        <v>678850</v>
      </c>
    </row>
    <row r="51" spans="2:5" ht="16.5" customHeight="1">
      <c r="B51" s="155" t="s">
        <v>385</v>
      </c>
      <c r="C51" s="162">
        <v>5</v>
      </c>
      <c r="D51" s="163">
        <v>400000</v>
      </c>
      <c r="E51" s="163">
        <v>261475</v>
      </c>
    </row>
    <row r="52" spans="2:5" ht="16.5" customHeight="1">
      <c r="B52" s="155" t="s">
        <v>360</v>
      </c>
      <c r="C52" s="162">
        <v>5</v>
      </c>
      <c r="D52" s="163">
        <v>290000</v>
      </c>
      <c r="E52" s="163">
        <v>130000</v>
      </c>
    </row>
    <row r="53" spans="2:5" ht="16.5" customHeight="1">
      <c r="B53" s="155" t="s">
        <v>329</v>
      </c>
      <c r="C53" s="162">
        <v>5</v>
      </c>
      <c r="D53" s="163">
        <v>705000</v>
      </c>
      <c r="E53" s="163">
        <v>623000</v>
      </c>
    </row>
    <row r="54" spans="2:5" ht="16.5" customHeight="1">
      <c r="B54" s="155" t="s">
        <v>427</v>
      </c>
      <c r="C54" s="162">
        <v>4</v>
      </c>
      <c r="D54" s="163">
        <v>305000</v>
      </c>
      <c r="E54" s="163">
        <v>122500</v>
      </c>
    </row>
    <row r="55" spans="2:5" ht="16.5" customHeight="1">
      <c r="B55" s="155" t="s">
        <v>325</v>
      </c>
      <c r="C55" s="162">
        <v>4</v>
      </c>
      <c r="D55" s="163">
        <v>530150</v>
      </c>
      <c r="E55" s="163">
        <v>155079</v>
      </c>
    </row>
    <row r="56" spans="2:5" ht="16.5" customHeight="1">
      <c r="B56" s="155" t="s">
        <v>388</v>
      </c>
      <c r="C56" s="162">
        <v>4</v>
      </c>
      <c r="D56" s="163">
        <v>475000</v>
      </c>
      <c r="E56" s="163">
        <v>196000</v>
      </c>
    </row>
    <row r="57" spans="2:5" ht="16.5" customHeight="1">
      <c r="B57" s="155" t="s">
        <v>330</v>
      </c>
      <c r="C57" s="162">
        <v>4</v>
      </c>
      <c r="D57" s="163">
        <v>360000</v>
      </c>
      <c r="E57" s="163">
        <v>154000</v>
      </c>
    </row>
    <row r="58" spans="2:5" ht="16.5" customHeight="1">
      <c r="B58" s="155" t="s">
        <v>348</v>
      </c>
      <c r="C58" s="162">
        <v>3</v>
      </c>
      <c r="D58" s="163">
        <v>620050</v>
      </c>
      <c r="E58" s="163">
        <v>570004</v>
      </c>
    </row>
    <row r="59" spans="2:5" ht="16.5" customHeight="1">
      <c r="B59" s="155" t="s">
        <v>321</v>
      </c>
      <c r="C59" s="162">
        <v>3</v>
      </c>
      <c r="D59" s="163">
        <v>200000</v>
      </c>
      <c r="E59" s="163">
        <v>110000</v>
      </c>
    </row>
    <row r="60" spans="2:5" ht="16.5" customHeight="1">
      <c r="B60" s="155" t="s">
        <v>347</v>
      </c>
      <c r="C60" s="162">
        <v>3</v>
      </c>
      <c r="D60" s="163">
        <v>1200100</v>
      </c>
      <c r="E60" s="163">
        <v>620050</v>
      </c>
    </row>
    <row r="61" spans="2:5" ht="16.5" customHeight="1">
      <c r="B61" s="155" t="s">
        <v>340</v>
      </c>
      <c r="C61" s="162">
        <v>3</v>
      </c>
      <c r="D61" s="163">
        <v>610000</v>
      </c>
      <c r="E61" s="163">
        <v>501700</v>
      </c>
    </row>
    <row r="62" spans="2:5" ht="16.5" customHeight="1">
      <c r="B62" s="155" t="s">
        <v>350</v>
      </c>
      <c r="C62" s="162">
        <v>3</v>
      </c>
      <c r="D62" s="163">
        <v>950000</v>
      </c>
      <c r="E62" s="163">
        <v>639500</v>
      </c>
    </row>
    <row r="63" spans="2:5" ht="16.5" customHeight="1">
      <c r="B63" s="155" t="s">
        <v>353</v>
      </c>
      <c r="C63" s="162">
        <v>3</v>
      </c>
      <c r="D63" s="163">
        <v>140000</v>
      </c>
      <c r="E63" s="163">
        <v>18975</v>
      </c>
    </row>
    <row r="64" spans="2:5" ht="16.5" customHeight="1">
      <c r="B64" s="155" t="s">
        <v>428</v>
      </c>
      <c r="C64" s="162">
        <v>2</v>
      </c>
      <c r="D64" s="163">
        <v>55000</v>
      </c>
      <c r="E64" s="163">
        <v>52500</v>
      </c>
    </row>
    <row r="65" spans="2:5" ht="16.5" customHeight="1">
      <c r="B65" s="155" t="s">
        <v>429</v>
      </c>
      <c r="C65" s="162">
        <v>2</v>
      </c>
      <c r="D65" s="163">
        <v>105000</v>
      </c>
      <c r="E65" s="163">
        <v>55025</v>
      </c>
    </row>
    <row r="66" spans="2:5" ht="16.5" customHeight="1">
      <c r="B66" s="155" t="s">
        <v>322</v>
      </c>
      <c r="C66" s="162">
        <v>2</v>
      </c>
      <c r="D66" s="163">
        <v>2050050</v>
      </c>
      <c r="E66" s="163">
        <v>1047650</v>
      </c>
    </row>
    <row r="67" spans="2:5" ht="16.5" customHeight="1">
      <c r="B67" s="155" t="s">
        <v>430</v>
      </c>
      <c r="C67" s="162">
        <v>2</v>
      </c>
      <c r="D67" s="163">
        <v>80000</v>
      </c>
      <c r="E67" s="163">
        <v>15000</v>
      </c>
    </row>
    <row r="68" spans="2:5" ht="16.5" customHeight="1">
      <c r="B68" s="155" t="s">
        <v>361</v>
      </c>
      <c r="C68" s="162">
        <v>2</v>
      </c>
      <c r="D68" s="163">
        <v>200100</v>
      </c>
      <c r="E68" s="163">
        <v>130135</v>
      </c>
    </row>
    <row r="69" spans="2:5" ht="16.5" customHeight="1">
      <c r="B69" s="155" t="s">
        <v>339</v>
      </c>
      <c r="C69" s="162">
        <v>2</v>
      </c>
      <c r="D69" s="163">
        <v>55000</v>
      </c>
      <c r="E69" s="163">
        <v>27500</v>
      </c>
    </row>
    <row r="70" spans="2:5" ht="16.5" customHeight="1">
      <c r="B70" s="155" t="s">
        <v>387</v>
      </c>
      <c r="C70" s="162">
        <v>2</v>
      </c>
      <c r="D70" s="163">
        <v>205000</v>
      </c>
      <c r="E70" s="163">
        <v>102500</v>
      </c>
    </row>
    <row r="71" spans="2:5" ht="16.5" customHeight="1">
      <c r="B71" s="155" t="s">
        <v>319</v>
      </c>
      <c r="C71" s="162">
        <v>2</v>
      </c>
      <c r="D71" s="163">
        <v>550000</v>
      </c>
      <c r="E71" s="163">
        <v>75000</v>
      </c>
    </row>
    <row r="72" spans="2:5" ht="16.5" customHeight="1">
      <c r="B72" s="155" t="s">
        <v>362</v>
      </c>
      <c r="C72" s="162">
        <v>2</v>
      </c>
      <c r="D72" s="163">
        <v>70000</v>
      </c>
      <c r="E72" s="163">
        <v>29500</v>
      </c>
    </row>
    <row r="73" spans="2:5" ht="16.5" customHeight="1">
      <c r="B73" s="155" t="s">
        <v>357</v>
      </c>
      <c r="C73" s="162">
        <v>1</v>
      </c>
      <c r="D73" s="163">
        <v>120000</v>
      </c>
      <c r="E73" s="163">
        <v>40000</v>
      </c>
    </row>
    <row r="74" spans="2:5" ht="16.5" customHeight="1">
      <c r="B74" s="155" t="s">
        <v>431</v>
      </c>
      <c r="C74" s="162">
        <v>1</v>
      </c>
      <c r="D74" s="163">
        <v>5000</v>
      </c>
      <c r="E74" s="163">
        <v>25</v>
      </c>
    </row>
    <row r="75" spans="2:5" ht="16.5" customHeight="1">
      <c r="B75" s="155" t="s">
        <v>372</v>
      </c>
      <c r="C75" s="162">
        <v>1</v>
      </c>
      <c r="D75" s="163">
        <v>30000</v>
      </c>
      <c r="E75" s="163">
        <v>1500</v>
      </c>
    </row>
    <row r="76" spans="2:5" ht="16.5" customHeight="1">
      <c r="B76" s="155" t="s">
        <v>352</v>
      </c>
      <c r="C76" s="162">
        <v>1</v>
      </c>
      <c r="D76" s="163">
        <v>50000</v>
      </c>
      <c r="E76" s="163">
        <v>12500</v>
      </c>
    </row>
    <row r="77" spans="2:5" ht="16.5" customHeight="1">
      <c r="B77" s="155" t="s">
        <v>386</v>
      </c>
      <c r="C77" s="162">
        <v>1</v>
      </c>
      <c r="D77" s="163">
        <v>10000</v>
      </c>
      <c r="E77" s="163">
        <v>4900</v>
      </c>
    </row>
    <row r="78" spans="2:5" ht="16.5" customHeight="1">
      <c r="B78" s="155" t="s">
        <v>432</v>
      </c>
      <c r="C78" s="162">
        <v>1</v>
      </c>
      <c r="D78" s="163">
        <v>50000</v>
      </c>
      <c r="E78" s="163">
        <v>50000</v>
      </c>
    </row>
    <row r="79" spans="2:5" ht="16.5" customHeight="1">
      <c r="B79" s="155" t="s">
        <v>358</v>
      </c>
      <c r="C79" s="162">
        <v>1</v>
      </c>
      <c r="D79" s="163">
        <v>250000</v>
      </c>
      <c r="E79" s="163">
        <v>175000</v>
      </c>
    </row>
    <row r="80" spans="2:5" ht="16.5" customHeight="1">
      <c r="B80" s="155" t="s">
        <v>433</v>
      </c>
      <c r="C80" s="162">
        <v>1</v>
      </c>
      <c r="D80" s="163">
        <v>50000</v>
      </c>
      <c r="E80" s="163">
        <v>49950</v>
      </c>
    </row>
    <row r="81" spans="2:5" ht="16.5" customHeight="1">
      <c r="B81" s="155" t="s">
        <v>338</v>
      </c>
      <c r="C81" s="162">
        <v>1</v>
      </c>
      <c r="D81" s="163">
        <v>100000000</v>
      </c>
      <c r="E81" s="163">
        <v>50000000</v>
      </c>
    </row>
    <row r="82" spans="2:5" ht="16.5" customHeight="1">
      <c r="B82" s="155" t="s">
        <v>434</v>
      </c>
      <c r="C82" s="162">
        <v>1</v>
      </c>
      <c r="D82" s="163">
        <v>50000</v>
      </c>
      <c r="E82" s="163">
        <v>15000</v>
      </c>
    </row>
    <row r="83" spans="2:5" ht="16.5" customHeight="1">
      <c r="B83" s="155" t="s">
        <v>435</v>
      </c>
      <c r="C83" s="162">
        <v>1</v>
      </c>
      <c r="D83" s="163">
        <v>5000</v>
      </c>
      <c r="E83" s="163">
        <v>5000</v>
      </c>
    </row>
    <row r="84" spans="2:5" ht="16.5" customHeight="1">
      <c r="B84" s="155" t="s">
        <v>436</v>
      </c>
      <c r="C84" s="162">
        <v>1</v>
      </c>
      <c r="D84" s="163">
        <v>100000</v>
      </c>
      <c r="E84" s="163">
        <v>50000</v>
      </c>
    </row>
    <row r="85" spans="2:5" ht="16.5" customHeight="1">
      <c r="B85" s="155" t="s">
        <v>437</v>
      </c>
      <c r="C85" s="162">
        <v>1</v>
      </c>
      <c r="D85" s="163">
        <v>5000</v>
      </c>
      <c r="E85" s="163">
        <v>3500</v>
      </c>
    </row>
    <row r="86" spans="2:5" ht="16.5" customHeight="1">
      <c r="B86" s="155" t="s">
        <v>356</v>
      </c>
      <c r="C86" s="162">
        <v>1</v>
      </c>
      <c r="D86" s="163">
        <v>50000</v>
      </c>
      <c r="E86" s="163">
        <v>50000</v>
      </c>
    </row>
    <row r="87" spans="2:5" ht="16.5" customHeight="1">
      <c r="B87" s="155" t="s">
        <v>373</v>
      </c>
      <c r="C87" s="162">
        <v>1</v>
      </c>
      <c r="D87" s="163">
        <v>100000</v>
      </c>
      <c r="E87" s="163">
        <v>90000</v>
      </c>
    </row>
    <row r="88" spans="2:5" ht="16.5" customHeight="1">
      <c r="B88" s="155" t="s">
        <v>438</v>
      </c>
      <c r="C88" s="162">
        <v>1</v>
      </c>
      <c r="D88" s="163">
        <v>100000</v>
      </c>
      <c r="E88" s="163">
        <v>100000</v>
      </c>
    </row>
    <row r="89" spans="2:5" ht="16.5" customHeight="1">
      <c r="B89" s="155" t="s">
        <v>389</v>
      </c>
      <c r="C89" s="162">
        <v>1</v>
      </c>
      <c r="D89" s="163">
        <v>200000</v>
      </c>
      <c r="E89" s="163">
        <v>170000</v>
      </c>
    </row>
    <row r="90" spans="2:5" ht="16.5" customHeight="1">
      <c r="B90" s="155" t="s">
        <v>326</v>
      </c>
      <c r="C90" s="162">
        <v>1</v>
      </c>
      <c r="D90" s="163">
        <v>25000</v>
      </c>
      <c r="E90" s="163">
        <v>25</v>
      </c>
    </row>
    <row r="91" spans="2:5" ht="16.5" customHeight="1">
      <c r="B91" s="155" t="s">
        <v>359</v>
      </c>
      <c r="C91" s="162">
        <v>1</v>
      </c>
      <c r="D91" s="163">
        <v>50050</v>
      </c>
      <c r="E91" s="163">
        <v>25018</v>
      </c>
    </row>
    <row r="92" spans="2:5" ht="16.5" customHeight="1">
      <c r="B92" s="437" t="s">
        <v>32</v>
      </c>
      <c r="C92" s="437"/>
      <c r="D92" s="437"/>
      <c r="E92" s="160">
        <f>SUM(E38:E91)</f>
        <v>83623013</v>
      </c>
    </row>
    <row r="93" spans="2:4" ht="16.5" customHeight="1">
      <c r="B93" s="3" t="s">
        <v>18</v>
      </c>
      <c r="C93" s="3"/>
      <c r="D93" s="3"/>
    </row>
    <row r="95" spans="2:5" ht="16.5" customHeight="1">
      <c r="B95" s="197" t="s">
        <v>265</v>
      </c>
      <c r="C95" s="197"/>
      <c r="D95" s="197"/>
      <c r="E95" s="197"/>
    </row>
    <row r="104" ht="16.5" customHeight="1">
      <c r="F104" s="197"/>
    </row>
  </sheetData>
  <sheetProtection/>
  <mergeCells count="14">
    <mergeCell ref="B92:D92"/>
    <mergeCell ref="B28:D28"/>
    <mergeCell ref="B34:E34"/>
    <mergeCell ref="B35:B37"/>
    <mergeCell ref="C35:C37"/>
    <mergeCell ref="D35:D37"/>
    <mergeCell ref="E35:E37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K62" sqref="K6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41" max="141" width="4.28125" style="0" bestFit="1" customWidth="1"/>
    <col min="142" max="142" width="41.8515625" style="0" customWidth="1"/>
    <col min="143" max="143" width="12.140625" style="0" customWidth="1"/>
    <col min="144" max="144" width="13.140625" style="0" customWidth="1"/>
    <col min="145" max="145" width="17.140625" style="0" customWidth="1"/>
  </cols>
  <sheetData>
    <row r="1" spans="1:6" ht="18.75" thickBot="1">
      <c r="A1" s="294" t="s">
        <v>397</v>
      </c>
      <c r="B1" s="294"/>
      <c r="C1" s="294"/>
      <c r="D1" s="294"/>
      <c r="E1" s="294"/>
      <c r="F1" s="294"/>
    </row>
    <row r="4" spans="1:5" ht="15" customHeight="1">
      <c r="A4" s="444" t="s">
        <v>409</v>
      </c>
      <c r="B4" s="444"/>
      <c r="C4" s="444"/>
      <c r="D4" s="444"/>
      <c r="E4" s="444"/>
    </row>
    <row r="5" spans="1:5" ht="15" customHeight="1">
      <c r="A5" s="444"/>
      <c r="B5" s="444"/>
      <c r="C5" s="444"/>
      <c r="D5" s="444"/>
      <c r="E5" s="444"/>
    </row>
    <row r="7" spans="2:5" ht="15">
      <c r="B7" s="354" t="s">
        <v>137</v>
      </c>
      <c r="C7" s="354"/>
      <c r="D7" s="354"/>
      <c r="E7" s="354"/>
    </row>
    <row r="8" spans="2:5" ht="15.75" customHeight="1">
      <c r="B8" s="153"/>
      <c r="C8" s="153"/>
      <c r="D8" s="153"/>
      <c r="E8" s="153"/>
    </row>
    <row r="9" spans="1:5" ht="15" customHeight="1">
      <c r="A9" s="445" t="s">
        <v>138</v>
      </c>
      <c r="B9" s="445" t="s">
        <v>266</v>
      </c>
      <c r="C9" s="445" t="s">
        <v>259</v>
      </c>
      <c r="D9" s="445" t="s">
        <v>380</v>
      </c>
      <c r="E9" s="445" t="s">
        <v>261</v>
      </c>
    </row>
    <row r="10" spans="1:5" ht="45" customHeight="1">
      <c r="A10" s="445"/>
      <c r="B10" s="445"/>
      <c r="C10" s="445"/>
      <c r="D10" s="446"/>
      <c r="E10" s="446"/>
    </row>
    <row r="11" spans="1:5" ht="15" customHeight="1">
      <c r="A11" s="445"/>
      <c r="B11" s="445"/>
      <c r="C11" s="445"/>
      <c r="D11" s="446"/>
      <c r="E11" s="446"/>
    </row>
    <row r="12" spans="1:5" ht="21" customHeight="1">
      <c r="A12" s="164">
        <v>1</v>
      </c>
      <c r="B12" s="279" t="s">
        <v>268</v>
      </c>
      <c r="C12" s="165">
        <v>19</v>
      </c>
      <c r="D12" s="166">
        <v>15350000</v>
      </c>
      <c r="E12" s="166">
        <v>6567005</v>
      </c>
    </row>
    <row r="13" spans="1:5" ht="35.25" customHeight="1">
      <c r="A13" s="164">
        <v>2</v>
      </c>
      <c r="B13" s="224" t="s">
        <v>267</v>
      </c>
      <c r="C13" s="165">
        <v>19</v>
      </c>
      <c r="D13" s="166">
        <v>14475000</v>
      </c>
      <c r="E13" s="166">
        <v>8844592</v>
      </c>
    </row>
    <row r="14" spans="1:5" ht="17.25" customHeight="1">
      <c r="A14" s="164">
        <v>3</v>
      </c>
      <c r="B14" s="279" t="s">
        <v>344</v>
      </c>
      <c r="C14" s="165">
        <v>8</v>
      </c>
      <c r="D14" s="166">
        <v>903250000</v>
      </c>
      <c r="E14" s="166">
        <v>873150001</v>
      </c>
    </row>
    <row r="15" spans="1:5" ht="28.5" customHeight="1">
      <c r="A15" s="257">
        <v>4</v>
      </c>
      <c r="B15" s="287" t="s">
        <v>368</v>
      </c>
      <c r="C15" s="165">
        <v>7</v>
      </c>
      <c r="D15" s="166">
        <v>750000</v>
      </c>
      <c r="E15" s="166">
        <v>540001</v>
      </c>
    </row>
    <row r="16" spans="1:5" ht="30">
      <c r="A16" s="257">
        <v>5</v>
      </c>
      <c r="B16" s="287" t="s">
        <v>281</v>
      </c>
      <c r="C16" s="165">
        <v>7</v>
      </c>
      <c r="D16" s="166">
        <v>10968750</v>
      </c>
      <c r="E16" s="166">
        <v>8527250</v>
      </c>
    </row>
    <row r="17" spans="1:5" ht="30">
      <c r="A17" s="257">
        <v>6</v>
      </c>
      <c r="B17" s="287" t="s">
        <v>367</v>
      </c>
      <c r="C17" s="165">
        <v>6</v>
      </c>
      <c r="D17" s="166">
        <v>5200000</v>
      </c>
      <c r="E17" s="166">
        <v>1800017</v>
      </c>
    </row>
    <row r="18" spans="1:5" ht="18" customHeight="1">
      <c r="A18" s="257">
        <v>7</v>
      </c>
      <c r="B18" s="287" t="s">
        <v>270</v>
      </c>
      <c r="C18" s="165">
        <v>6</v>
      </c>
      <c r="D18" s="166">
        <v>650000</v>
      </c>
      <c r="E18" s="166">
        <v>490500</v>
      </c>
    </row>
    <row r="19" spans="1:5" ht="30">
      <c r="A19" s="257">
        <v>8</v>
      </c>
      <c r="B19" s="287" t="s">
        <v>343</v>
      </c>
      <c r="C19" s="165">
        <v>6</v>
      </c>
      <c r="D19" s="166">
        <v>850000</v>
      </c>
      <c r="E19" s="166">
        <v>373000</v>
      </c>
    </row>
    <row r="20" spans="1:5" ht="30">
      <c r="A20" s="257">
        <v>9</v>
      </c>
      <c r="B20" s="287" t="s">
        <v>274</v>
      </c>
      <c r="C20" s="165">
        <v>6</v>
      </c>
      <c r="D20" s="166">
        <v>700000</v>
      </c>
      <c r="E20" s="166">
        <v>346501</v>
      </c>
    </row>
    <row r="21" spans="1:5" ht="15">
      <c r="A21" s="257">
        <v>10</v>
      </c>
      <c r="B21" s="287" t="s">
        <v>354</v>
      </c>
      <c r="C21" s="165">
        <v>5</v>
      </c>
      <c r="D21" s="166">
        <v>1440000</v>
      </c>
      <c r="E21" s="166">
        <v>439500</v>
      </c>
    </row>
    <row r="22" spans="1:5" ht="15">
      <c r="A22" s="257">
        <v>11</v>
      </c>
      <c r="B22" s="287" t="s">
        <v>342</v>
      </c>
      <c r="C22" s="165">
        <v>5</v>
      </c>
      <c r="D22" s="166">
        <v>350000</v>
      </c>
      <c r="E22" s="166">
        <v>78460</v>
      </c>
    </row>
    <row r="23" spans="1:5" ht="30">
      <c r="A23" s="257">
        <v>12</v>
      </c>
      <c r="B23" s="287" t="s">
        <v>365</v>
      </c>
      <c r="C23" s="165">
        <v>5</v>
      </c>
      <c r="D23" s="166">
        <v>5600000</v>
      </c>
      <c r="E23" s="166">
        <v>5322000</v>
      </c>
    </row>
    <row r="24" spans="1:5" ht="15">
      <c r="A24" s="257">
        <v>13</v>
      </c>
      <c r="B24" s="287" t="s">
        <v>275</v>
      </c>
      <c r="C24" s="167">
        <v>5</v>
      </c>
      <c r="D24" s="168">
        <v>2900000</v>
      </c>
      <c r="E24" s="168">
        <v>1339397</v>
      </c>
    </row>
    <row r="25" spans="1:5" ht="30">
      <c r="A25" s="257">
        <v>14</v>
      </c>
      <c r="B25" s="287" t="s">
        <v>439</v>
      </c>
      <c r="C25" s="167">
        <v>5</v>
      </c>
      <c r="D25" s="168">
        <v>350000</v>
      </c>
      <c r="E25" s="168">
        <v>163500</v>
      </c>
    </row>
    <row r="26" spans="1:5" ht="15">
      <c r="A26" s="257">
        <v>15</v>
      </c>
      <c r="B26" s="287" t="s">
        <v>390</v>
      </c>
      <c r="C26" s="167">
        <v>4</v>
      </c>
      <c r="D26" s="168">
        <v>2700000</v>
      </c>
      <c r="E26" s="168">
        <v>1984996</v>
      </c>
    </row>
    <row r="27" spans="1:5" ht="30">
      <c r="A27" s="257">
        <v>16</v>
      </c>
      <c r="B27" s="287" t="s">
        <v>305</v>
      </c>
      <c r="C27" s="167">
        <v>4</v>
      </c>
      <c r="D27" s="168">
        <v>700000</v>
      </c>
      <c r="E27" s="168">
        <v>138997</v>
      </c>
    </row>
    <row r="28" spans="1:5" ht="30">
      <c r="A28" s="257">
        <v>17</v>
      </c>
      <c r="B28" s="287" t="s">
        <v>366</v>
      </c>
      <c r="C28" s="167">
        <v>4</v>
      </c>
      <c r="D28" s="168">
        <v>1400000</v>
      </c>
      <c r="E28" s="168">
        <v>1277498</v>
      </c>
    </row>
    <row r="29" spans="1:5" ht="30">
      <c r="A29" s="257">
        <v>18</v>
      </c>
      <c r="B29" s="287" t="s">
        <v>331</v>
      </c>
      <c r="C29" s="167">
        <v>4</v>
      </c>
      <c r="D29" s="168">
        <v>2300000</v>
      </c>
      <c r="E29" s="168">
        <v>1178500</v>
      </c>
    </row>
    <row r="30" spans="1:5" ht="30">
      <c r="A30" s="257">
        <v>19</v>
      </c>
      <c r="B30" s="287" t="s">
        <v>341</v>
      </c>
      <c r="C30" s="167">
        <v>4</v>
      </c>
      <c r="D30" s="168">
        <v>3600000</v>
      </c>
      <c r="E30" s="168">
        <v>1940000</v>
      </c>
    </row>
    <row r="31" spans="1:5" ht="30">
      <c r="A31" s="257">
        <v>20</v>
      </c>
      <c r="B31" s="287" t="s">
        <v>440</v>
      </c>
      <c r="C31" s="167">
        <v>4</v>
      </c>
      <c r="D31" s="168">
        <v>850000</v>
      </c>
      <c r="E31" s="168">
        <v>188300</v>
      </c>
    </row>
    <row r="32" spans="1:5" ht="15" customHeight="1">
      <c r="A32" s="438" t="s">
        <v>32</v>
      </c>
      <c r="B32" s="447"/>
      <c r="C32" s="439"/>
      <c r="D32" s="440"/>
      <c r="E32" s="160">
        <f>SUM(E12:E31)</f>
        <v>914690015</v>
      </c>
    </row>
    <row r="33" spans="2:5" ht="15" customHeight="1">
      <c r="B33" s="3" t="s">
        <v>18</v>
      </c>
      <c r="C33" s="3"/>
      <c r="D33" s="3"/>
      <c r="E33" s="169"/>
    </row>
    <row r="34" spans="2:5" ht="15">
      <c r="B34" s="158"/>
      <c r="C34" s="158"/>
      <c r="D34" s="159"/>
      <c r="E34" s="159"/>
    </row>
    <row r="35" spans="2:5" ht="15">
      <c r="B35" s="158"/>
      <c r="C35" s="158"/>
      <c r="D35" s="159"/>
      <c r="E35" s="159"/>
    </row>
    <row r="36" spans="2:5" ht="15">
      <c r="B36" s="158"/>
      <c r="C36" s="158"/>
      <c r="D36" s="159"/>
      <c r="E36" s="159"/>
    </row>
    <row r="37" spans="2:5" ht="15">
      <c r="B37" s="158"/>
      <c r="C37" s="158"/>
      <c r="D37" s="159"/>
      <c r="E37" s="159"/>
    </row>
    <row r="38" spans="2:5" ht="15">
      <c r="B38" s="158"/>
      <c r="C38" s="158"/>
      <c r="D38" s="159"/>
      <c r="E38" s="159"/>
    </row>
    <row r="39" spans="2:5" ht="15">
      <c r="B39" s="354" t="s">
        <v>148</v>
      </c>
      <c r="C39" s="354"/>
      <c r="D39" s="354"/>
      <c r="E39" s="354"/>
    </row>
    <row r="40" ht="15.75" customHeight="1"/>
    <row r="41" spans="1:5" ht="30" customHeight="1">
      <c r="A41" s="445" t="s">
        <v>138</v>
      </c>
      <c r="B41" s="445" t="s">
        <v>266</v>
      </c>
      <c r="C41" s="445" t="s">
        <v>259</v>
      </c>
      <c r="D41" s="445" t="s">
        <v>379</v>
      </c>
      <c r="E41" s="445" t="s">
        <v>261</v>
      </c>
    </row>
    <row r="42" spans="1:5" ht="33" customHeight="1">
      <c r="A42" s="445"/>
      <c r="B42" s="445"/>
      <c r="C42" s="445"/>
      <c r="D42" s="446"/>
      <c r="E42" s="446"/>
    </row>
    <row r="43" spans="1:5" ht="0.75" customHeight="1" hidden="1">
      <c r="A43" s="445"/>
      <c r="B43" s="445"/>
      <c r="C43" s="445"/>
      <c r="D43" s="446"/>
      <c r="E43" s="446"/>
    </row>
    <row r="44" spans="1:5" ht="30">
      <c r="A44" s="164">
        <v>1</v>
      </c>
      <c r="B44" s="221" t="s">
        <v>267</v>
      </c>
      <c r="C44" s="165">
        <v>182</v>
      </c>
      <c r="D44" s="166">
        <v>51779014</v>
      </c>
      <c r="E44" s="166">
        <v>42442059</v>
      </c>
    </row>
    <row r="45" spans="1:5" ht="15">
      <c r="A45" s="164">
        <v>2</v>
      </c>
      <c r="B45" s="221" t="s">
        <v>270</v>
      </c>
      <c r="C45" s="165">
        <v>138</v>
      </c>
      <c r="D45" s="166">
        <v>21893250</v>
      </c>
      <c r="E45" s="166">
        <v>16790641</v>
      </c>
    </row>
    <row r="46" spans="1:5" ht="30">
      <c r="A46" s="164">
        <v>3</v>
      </c>
      <c r="B46" s="224" t="s">
        <v>277</v>
      </c>
      <c r="C46" s="165">
        <v>98</v>
      </c>
      <c r="D46" s="166">
        <v>12277000</v>
      </c>
      <c r="E46" s="166">
        <v>10061650</v>
      </c>
    </row>
    <row r="47" spans="1:5" ht="15">
      <c r="A47" s="164">
        <v>4</v>
      </c>
      <c r="B47" s="224" t="s">
        <v>275</v>
      </c>
      <c r="C47" s="165">
        <v>68</v>
      </c>
      <c r="D47" s="166">
        <v>9610003</v>
      </c>
      <c r="E47" s="166">
        <v>8207451</v>
      </c>
    </row>
    <row r="48" spans="1:5" ht="15">
      <c r="A48" s="164">
        <v>5</v>
      </c>
      <c r="B48" s="68" t="s">
        <v>276</v>
      </c>
      <c r="C48" s="165">
        <v>62</v>
      </c>
      <c r="D48" s="166">
        <v>20815000</v>
      </c>
      <c r="E48" s="166">
        <v>17356375</v>
      </c>
    </row>
    <row r="49" spans="1:5" ht="15">
      <c r="A49" s="164">
        <v>6</v>
      </c>
      <c r="B49" s="224" t="s">
        <v>279</v>
      </c>
      <c r="C49" s="165">
        <v>54</v>
      </c>
      <c r="D49" s="166">
        <v>13959800</v>
      </c>
      <c r="E49" s="166">
        <v>9142625</v>
      </c>
    </row>
    <row r="50" spans="1:5" ht="30">
      <c r="A50" s="164">
        <v>7</v>
      </c>
      <c r="B50" s="224" t="s">
        <v>271</v>
      </c>
      <c r="C50" s="165">
        <v>47</v>
      </c>
      <c r="D50" s="166">
        <v>6250000</v>
      </c>
      <c r="E50" s="166">
        <v>5060000</v>
      </c>
    </row>
    <row r="51" spans="1:5" ht="30">
      <c r="A51" s="164">
        <v>8</v>
      </c>
      <c r="B51" s="224" t="s">
        <v>273</v>
      </c>
      <c r="C51" s="165">
        <v>47</v>
      </c>
      <c r="D51" s="166">
        <v>5265000</v>
      </c>
      <c r="E51" s="166">
        <v>3056350</v>
      </c>
    </row>
    <row r="52" spans="1:5" ht="15">
      <c r="A52" s="164">
        <v>9</v>
      </c>
      <c r="B52" s="224" t="s">
        <v>280</v>
      </c>
      <c r="C52" s="165">
        <v>41</v>
      </c>
      <c r="D52" s="166">
        <v>8935000</v>
      </c>
      <c r="E52" s="166">
        <v>4879150</v>
      </c>
    </row>
    <row r="53" spans="1:5" ht="30">
      <c r="A53" s="164">
        <v>10</v>
      </c>
      <c r="B53" s="224" t="s">
        <v>274</v>
      </c>
      <c r="C53" s="165">
        <v>40</v>
      </c>
      <c r="D53" s="166">
        <v>2956700</v>
      </c>
      <c r="E53" s="166">
        <v>2461678</v>
      </c>
    </row>
    <row r="54" spans="1:5" ht="15">
      <c r="A54" s="164">
        <v>11</v>
      </c>
      <c r="B54" s="224" t="s">
        <v>269</v>
      </c>
      <c r="C54" s="165">
        <v>38</v>
      </c>
      <c r="D54" s="166">
        <v>13530000</v>
      </c>
      <c r="E54" s="166">
        <v>6948401</v>
      </c>
    </row>
    <row r="55" spans="1:5" ht="30">
      <c r="A55" s="164">
        <v>12</v>
      </c>
      <c r="B55" s="224" t="s">
        <v>331</v>
      </c>
      <c r="C55" s="165">
        <v>35</v>
      </c>
      <c r="D55" s="166">
        <v>6744002</v>
      </c>
      <c r="E55" s="166">
        <v>6033501</v>
      </c>
    </row>
    <row r="56" spans="1:5" ht="30">
      <c r="A56" s="164">
        <v>13</v>
      </c>
      <c r="B56" s="224" t="s">
        <v>278</v>
      </c>
      <c r="C56" s="167">
        <v>34</v>
      </c>
      <c r="D56" s="168">
        <v>5690000</v>
      </c>
      <c r="E56" s="168">
        <v>3078500</v>
      </c>
    </row>
    <row r="57" spans="1:5" ht="15">
      <c r="A57" s="164">
        <v>14</v>
      </c>
      <c r="B57" s="224" t="s">
        <v>355</v>
      </c>
      <c r="C57" s="167">
        <v>32</v>
      </c>
      <c r="D57" s="168">
        <v>4025000</v>
      </c>
      <c r="E57" s="168">
        <v>3705000</v>
      </c>
    </row>
    <row r="58" spans="1:5" ht="15">
      <c r="A58" s="164">
        <v>15</v>
      </c>
      <c r="B58" s="224" t="s">
        <v>272</v>
      </c>
      <c r="C58" s="167">
        <v>32</v>
      </c>
      <c r="D58" s="168">
        <v>4130000</v>
      </c>
      <c r="E58" s="168">
        <v>3413450</v>
      </c>
    </row>
    <row r="59" spans="1:5" ht="15">
      <c r="A59" s="164">
        <v>16</v>
      </c>
      <c r="B59" s="224" t="s">
        <v>268</v>
      </c>
      <c r="C59" s="167">
        <v>31</v>
      </c>
      <c r="D59" s="168">
        <v>5305015</v>
      </c>
      <c r="E59" s="168">
        <v>3521757</v>
      </c>
    </row>
    <row r="60" spans="1:5" ht="30">
      <c r="A60" s="164">
        <v>17</v>
      </c>
      <c r="B60" s="224" t="s">
        <v>345</v>
      </c>
      <c r="C60" s="167">
        <v>30</v>
      </c>
      <c r="D60" s="168">
        <v>13157525</v>
      </c>
      <c r="E60" s="168">
        <v>11698380</v>
      </c>
    </row>
    <row r="61" spans="1:5" ht="15">
      <c r="A61" s="164">
        <v>18</v>
      </c>
      <c r="B61" s="224" t="s">
        <v>346</v>
      </c>
      <c r="C61" s="167">
        <v>29</v>
      </c>
      <c r="D61" s="168">
        <v>3535000</v>
      </c>
      <c r="E61" s="168">
        <v>2695500</v>
      </c>
    </row>
    <row r="62" spans="1:5" ht="30">
      <c r="A62" s="164">
        <v>19</v>
      </c>
      <c r="B62" s="224" t="s">
        <v>305</v>
      </c>
      <c r="C62" s="167">
        <v>24</v>
      </c>
      <c r="D62" s="168">
        <v>4535700</v>
      </c>
      <c r="E62" s="168">
        <v>3701139</v>
      </c>
    </row>
    <row r="63" spans="1:5" ht="15">
      <c r="A63" s="164">
        <v>20</v>
      </c>
      <c r="B63" s="224" t="s">
        <v>391</v>
      </c>
      <c r="C63" s="167">
        <v>24</v>
      </c>
      <c r="D63" s="168">
        <v>4827500</v>
      </c>
      <c r="E63" s="168">
        <v>2999025</v>
      </c>
    </row>
    <row r="64" spans="1:5" ht="15" customHeight="1">
      <c r="A64" s="438" t="s">
        <v>32</v>
      </c>
      <c r="B64" s="447"/>
      <c r="C64" s="439"/>
      <c r="D64" s="440"/>
      <c r="E64" s="160">
        <f>SUM(E44:E63)</f>
        <v>167252632</v>
      </c>
    </row>
    <row r="65" spans="1:2" ht="15">
      <c r="A65" s="3"/>
      <c r="B65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4:D64"/>
    <mergeCell ref="A32:D32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4" t="s">
        <v>394</v>
      </c>
      <c r="B1" s="294"/>
      <c r="C1" s="294"/>
    </row>
    <row r="7" ht="15">
      <c r="B7" s="1"/>
    </row>
    <row r="8" ht="18">
      <c r="B8" s="173" t="s">
        <v>286</v>
      </c>
    </row>
    <row r="9" ht="15.75" thickBot="1"/>
    <row r="10" spans="1:3" ht="15.75">
      <c r="A10" s="174"/>
      <c r="B10" s="175"/>
      <c r="C10" s="176"/>
    </row>
    <row r="11" spans="1:3" ht="25.5">
      <c r="A11" s="177"/>
      <c r="B11" s="178"/>
      <c r="C11" s="179" t="s">
        <v>287</v>
      </c>
    </row>
    <row r="12" spans="1:3" ht="15">
      <c r="A12" s="177"/>
      <c r="B12" s="180" t="s">
        <v>0</v>
      </c>
      <c r="C12" s="181">
        <v>3</v>
      </c>
    </row>
    <row r="13" spans="1:3" ht="15.75">
      <c r="A13" s="182"/>
      <c r="B13" s="180" t="s">
        <v>288</v>
      </c>
      <c r="C13" s="183" t="s">
        <v>289</v>
      </c>
    </row>
    <row r="14" spans="1:3" ht="15.75">
      <c r="A14" s="182"/>
      <c r="B14" s="184" t="s">
        <v>290</v>
      </c>
      <c r="C14" s="181">
        <v>7</v>
      </c>
    </row>
    <row r="15" spans="1:3" ht="13.5" customHeight="1">
      <c r="A15" s="182"/>
      <c r="B15" s="184" t="s">
        <v>291</v>
      </c>
      <c r="C15" s="183">
        <v>8</v>
      </c>
    </row>
    <row r="16" spans="1:3" ht="15" customHeight="1">
      <c r="A16" s="185"/>
      <c r="B16" s="184" t="s">
        <v>351</v>
      </c>
      <c r="C16" s="181">
        <v>9</v>
      </c>
    </row>
    <row r="17" spans="1:3" ht="15.75">
      <c r="A17" s="185"/>
      <c r="B17" s="186" t="s">
        <v>292</v>
      </c>
      <c r="C17" s="181">
        <v>10</v>
      </c>
    </row>
    <row r="18" spans="1:3" ht="15.75">
      <c r="A18" s="185"/>
      <c r="B18" s="180" t="s">
        <v>293</v>
      </c>
      <c r="C18" s="181">
        <v>11</v>
      </c>
    </row>
    <row r="19" spans="1:3" ht="15">
      <c r="A19" s="187"/>
      <c r="B19" s="180" t="s">
        <v>294</v>
      </c>
      <c r="C19" s="188">
        <v>12</v>
      </c>
    </row>
    <row r="20" spans="1:3" ht="15">
      <c r="A20" s="187"/>
      <c r="B20" s="180" t="s">
        <v>295</v>
      </c>
      <c r="C20" s="188" t="s">
        <v>296</v>
      </c>
    </row>
    <row r="21" spans="1:3" ht="15">
      <c r="A21" s="187"/>
      <c r="B21" s="180" t="s">
        <v>297</v>
      </c>
      <c r="C21" s="188" t="s">
        <v>298</v>
      </c>
    </row>
    <row r="22" spans="1:3" ht="15">
      <c r="A22" s="187"/>
      <c r="B22" s="180" t="s">
        <v>299</v>
      </c>
      <c r="C22" s="188" t="s">
        <v>300</v>
      </c>
    </row>
    <row r="23" spans="1:3" ht="15">
      <c r="A23" s="187"/>
      <c r="B23" s="180" t="s">
        <v>301</v>
      </c>
      <c r="C23" s="188">
        <v>19</v>
      </c>
    </row>
    <row r="24" spans="1:3" ht="15">
      <c r="A24" s="187"/>
      <c r="B24" s="180" t="s">
        <v>302</v>
      </c>
      <c r="C24" s="188" t="s">
        <v>374</v>
      </c>
    </row>
    <row r="25" spans="1:3" ht="15">
      <c r="A25" s="187"/>
      <c r="B25" s="180" t="s">
        <v>303</v>
      </c>
      <c r="C25" s="188" t="s">
        <v>375</v>
      </c>
    </row>
    <row r="26" spans="1:3" ht="15">
      <c r="A26" s="187"/>
      <c r="B26" s="184" t="s">
        <v>304</v>
      </c>
      <c r="C26" s="188" t="s">
        <v>376</v>
      </c>
    </row>
    <row r="27" spans="1:3" ht="15.75" thickBot="1">
      <c r="A27" s="189"/>
      <c r="B27" s="190"/>
      <c r="C27" s="19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D24" sqref="D2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1" t="s">
        <v>395</v>
      </c>
      <c r="B2" s="301"/>
      <c r="C2" s="301"/>
      <c r="D2" s="301"/>
      <c r="E2" s="301"/>
      <c r="F2" s="301"/>
      <c r="G2" s="301"/>
      <c r="H2" s="301"/>
      <c r="I2" s="30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2" t="s">
        <v>0</v>
      </c>
      <c r="D6" s="302"/>
      <c r="E6" s="302"/>
      <c r="F6" s="302"/>
    </row>
    <row r="7" ht="15">
      <c r="B7" s="1"/>
    </row>
    <row r="8" ht="15.75" thickBot="1"/>
    <row r="9" spans="1:8" ht="16.5" thickBot="1">
      <c r="A9" s="303"/>
      <c r="B9" s="304"/>
      <c r="C9" s="307" t="s">
        <v>1</v>
      </c>
      <c r="D9" s="308"/>
      <c r="E9" s="308"/>
      <c r="F9" s="308"/>
      <c r="G9" s="309"/>
      <c r="H9" s="310" t="s">
        <v>2</v>
      </c>
    </row>
    <row r="10" spans="1:8" ht="16.5" thickBot="1">
      <c r="A10" s="305"/>
      <c r="B10" s="306"/>
      <c r="C10" s="250" t="s">
        <v>3</v>
      </c>
      <c r="D10" s="248" t="s">
        <v>4</v>
      </c>
      <c r="E10" s="248" t="s">
        <v>5</v>
      </c>
      <c r="F10" s="248" t="s">
        <v>6</v>
      </c>
      <c r="G10" s="249" t="s">
        <v>7</v>
      </c>
      <c r="H10" s="311"/>
    </row>
    <row r="11" spans="1:8" ht="15" customHeight="1">
      <c r="A11" s="312" t="s">
        <v>8</v>
      </c>
      <c r="B11" s="235" t="s">
        <v>9</v>
      </c>
      <c r="C11" s="231">
        <v>229</v>
      </c>
      <c r="D11" s="226">
        <v>2</v>
      </c>
      <c r="E11" s="226">
        <v>0</v>
      </c>
      <c r="F11" s="226">
        <v>4123</v>
      </c>
      <c r="G11" s="245">
        <v>59</v>
      </c>
      <c r="H11" s="244">
        <v>4413</v>
      </c>
    </row>
    <row r="12" spans="1:8" ht="15.75" customHeight="1" thickBot="1">
      <c r="A12" s="297"/>
      <c r="B12" s="236" t="s">
        <v>10</v>
      </c>
      <c r="C12" s="232">
        <v>342802731</v>
      </c>
      <c r="D12" s="229">
        <v>250000</v>
      </c>
      <c r="E12" s="229">
        <v>0</v>
      </c>
      <c r="F12" s="225">
        <v>779308500</v>
      </c>
      <c r="G12" s="282" t="s">
        <v>410</v>
      </c>
      <c r="H12" s="244">
        <v>1122361231</v>
      </c>
    </row>
    <row r="13" spans="1:8" ht="15" customHeight="1">
      <c r="A13" s="298" t="s">
        <v>11</v>
      </c>
      <c r="B13" s="237" t="s">
        <v>12</v>
      </c>
      <c r="C13" s="231">
        <v>12</v>
      </c>
      <c r="D13" s="226">
        <v>2</v>
      </c>
      <c r="E13" s="226">
        <v>0</v>
      </c>
      <c r="F13" s="226">
        <v>50</v>
      </c>
      <c r="G13" s="245">
        <v>0</v>
      </c>
      <c r="H13" s="275">
        <v>64</v>
      </c>
    </row>
    <row r="14" spans="1:8" ht="15" customHeight="1">
      <c r="A14" s="299"/>
      <c r="B14" s="238" t="s">
        <v>13</v>
      </c>
      <c r="C14" s="233">
        <v>51</v>
      </c>
      <c r="D14" s="2">
        <v>0</v>
      </c>
      <c r="E14" s="2">
        <v>0</v>
      </c>
      <c r="F14" s="2">
        <v>13</v>
      </c>
      <c r="G14" s="246">
        <v>0</v>
      </c>
      <c r="H14" s="275">
        <v>64</v>
      </c>
    </row>
    <row r="15" spans="1:8" ht="15.75" customHeight="1" thickBot="1">
      <c r="A15" s="300"/>
      <c r="B15" s="238" t="s">
        <v>14</v>
      </c>
      <c r="C15" s="233">
        <v>176967536</v>
      </c>
      <c r="D15" s="2">
        <v>0</v>
      </c>
      <c r="E15" s="2">
        <v>0</v>
      </c>
      <c r="F15" s="2">
        <v>11327000</v>
      </c>
      <c r="G15" s="246">
        <v>0</v>
      </c>
      <c r="H15" s="275">
        <v>188294536</v>
      </c>
    </row>
    <row r="16" spans="1:8" ht="15.75" customHeight="1">
      <c r="A16" s="295" t="s">
        <v>15</v>
      </c>
      <c r="B16" s="239" t="s">
        <v>9</v>
      </c>
      <c r="C16" s="233">
        <v>398</v>
      </c>
      <c r="D16" s="2">
        <v>2</v>
      </c>
      <c r="E16" s="2">
        <v>0</v>
      </c>
      <c r="F16" s="223">
        <v>1554</v>
      </c>
      <c r="G16" s="246">
        <v>1</v>
      </c>
      <c r="H16" s="244">
        <v>1955</v>
      </c>
    </row>
    <row r="17" spans="1:8" ht="15.75" customHeight="1">
      <c r="A17" s="296"/>
      <c r="B17" s="239" t="s">
        <v>332</v>
      </c>
      <c r="C17" s="233">
        <v>2406835704</v>
      </c>
      <c r="D17" s="2">
        <v>5560000</v>
      </c>
      <c r="E17" s="2">
        <v>0</v>
      </c>
      <c r="F17" s="223">
        <v>888031181</v>
      </c>
      <c r="G17" s="246">
        <v>700</v>
      </c>
      <c r="H17" s="244">
        <v>3300427585</v>
      </c>
    </row>
    <row r="18" spans="1:8" ht="15.75" thickBot="1">
      <c r="A18" s="297"/>
      <c r="B18" s="236" t="s">
        <v>14</v>
      </c>
      <c r="C18" s="234">
        <v>5978918639</v>
      </c>
      <c r="D18" s="227">
        <v>21600000</v>
      </c>
      <c r="E18" s="227">
        <v>0</v>
      </c>
      <c r="F18" s="228">
        <v>2330673700</v>
      </c>
      <c r="G18" s="247">
        <v>60000</v>
      </c>
      <c r="H18" s="244">
        <v>8331252527</v>
      </c>
    </row>
    <row r="19" spans="1:8" ht="15">
      <c r="A19" s="298" t="s">
        <v>16</v>
      </c>
      <c r="B19" s="240" t="s">
        <v>9</v>
      </c>
      <c r="C19" s="231">
        <v>8</v>
      </c>
      <c r="D19" s="226">
        <v>0</v>
      </c>
      <c r="E19" s="226">
        <v>0</v>
      </c>
      <c r="F19" s="226">
        <v>12</v>
      </c>
      <c r="G19" s="245">
        <v>0</v>
      </c>
      <c r="H19" s="275">
        <v>20</v>
      </c>
    </row>
    <row r="20" spans="1:8" ht="15">
      <c r="A20" s="299"/>
      <c r="B20" s="241" t="s">
        <v>332</v>
      </c>
      <c r="C20" s="213">
        <v>59297140</v>
      </c>
      <c r="D20" s="2">
        <v>0</v>
      </c>
      <c r="E20" s="2">
        <v>0</v>
      </c>
      <c r="F20" s="233">
        <v>45776000</v>
      </c>
      <c r="G20" s="246">
        <v>0</v>
      </c>
      <c r="H20" s="275">
        <v>105073140</v>
      </c>
    </row>
    <row r="21" spans="1:8" ht="15.75" thickBot="1">
      <c r="A21" s="300"/>
      <c r="B21" s="242" t="s">
        <v>14</v>
      </c>
      <c r="C21" s="259">
        <v>15299170</v>
      </c>
      <c r="D21" s="258">
        <v>0</v>
      </c>
      <c r="E21" s="258">
        <v>0</v>
      </c>
      <c r="F21" s="260">
        <v>16233000</v>
      </c>
      <c r="G21" s="261">
        <v>0</v>
      </c>
      <c r="H21" s="276">
        <v>31532170</v>
      </c>
    </row>
    <row r="22" spans="1:8" ht="16.5" thickBot="1">
      <c r="A22" s="230" t="s">
        <v>17</v>
      </c>
      <c r="B22" s="243" t="s">
        <v>9</v>
      </c>
      <c r="C22" s="262">
        <v>111</v>
      </c>
      <c r="D22" s="264">
        <v>11</v>
      </c>
      <c r="E22" s="264">
        <v>0</v>
      </c>
      <c r="F22" s="264">
        <v>787</v>
      </c>
      <c r="G22" s="264">
        <v>139</v>
      </c>
      <c r="H22" s="277">
        <v>1048</v>
      </c>
    </row>
    <row r="24" spans="1:2" ht="15">
      <c r="A24" s="220" t="s">
        <v>18</v>
      </c>
      <c r="B24" s="220"/>
    </row>
    <row r="26" spans="5:6" ht="15">
      <c r="E26" s="1"/>
      <c r="F26" s="1"/>
    </row>
    <row r="29" spans="4:5" ht="15">
      <c r="D29" s="263"/>
      <c r="E29" s="278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&amp;L25.11.2011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6"/>
  <sheetViews>
    <sheetView zoomScale="130" zoomScaleNormal="130" zoomScalePageLayoutView="85" workbookViewId="0" topLeftCell="A103">
      <selection activeCell="K131" sqref="K131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161" width="9.140625" style="5" customWidth="1"/>
    <col min="162" max="162" width="19.421875" style="5" customWidth="1"/>
    <col min="163" max="163" width="5.7109375" style="5" bestFit="1" customWidth="1"/>
    <col min="164" max="164" width="10.140625" style="5" customWidth="1"/>
    <col min="165" max="166" width="4.28125" style="5" bestFit="1" customWidth="1"/>
    <col min="167" max="167" width="11.57421875" style="5" customWidth="1"/>
    <col min="168" max="168" width="11.28125" style="5" customWidth="1"/>
    <col min="169" max="169" width="11.7109375" style="5" customWidth="1"/>
    <col min="170" max="16384" width="6.7109375" style="5" customWidth="1"/>
  </cols>
  <sheetData>
    <row r="1" spans="1:9" ht="15.75" customHeight="1" thickBot="1">
      <c r="A1" s="324" t="s">
        <v>396</v>
      </c>
      <c r="B1" s="294"/>
      <c r="C1" s="294"/>
      <c r="D1" s="294"/>
      <c r="E1" s="294"/>
      <c r="F1" s="294"/>
      <c r="G1" s="294"/>
      <c r="H1" s="294"/>
      <c r="I1" s="294"/>
    </row>
    <row r="2" spans="1:9" ht="15.75" customHeight="1" thickBot="1">
      <c r="A2" s="325" t="s">
        <v>19</v>
      </c>
      <c r="B2" s="325"/>
      <c r="C2" s="325"/>
      <c r="D2" s="325"/>
      <c r="E2" s="325"/>
      <c r="F2" s="325"/>
      <c r="G2" s="325"/>
      <c r="H2" s="325"/>
      <c r="I2" s="325"/>
    </row>
    <row r="3" spans="1:9" ht="9.75" customHeight="1">
      <c r="A3" s="326" t="s">
        <v>20</v>
      </c>
      <c r="B3" s="329" t="s">
        <v>8</v>
      </c>
      <c r="C3" s="329"/>
      <c r="D3" s="329" t="s">
        <v>11</v>
      </c>
      <c r="E3" s="329"/>
      <c r="F3" s="329"/>
      <c r="G3" s="198" t="s">
        <v>21</v>
      </c>
      <c r="H3" s="198" t="s">
        <v>22</v>
      </c>
      <c r="I3" s="6" t="s">
        <v>17</v>
      </c>
    </row>
    <row r="4" spans="1:9" ht="12.75" customHeight="1">
      <c r="A4" s="327"/>
      <c r="B4" s="7"/>
      <c r="C4" s="8"/>
      <c r="D4" s="330" t="s">
        <v>9</v>
      </c>
      <c r="E4" s="330"/>
      <c r="F4" s="9"/>
      <c r="G4" s="7"/>
      <c r="H4" s="7"/>
      <c r="I4" s="10"/>
    </row>
    <row r="5" spans="1:9" ht="9.75" customHeight="1">
      <c r="A5" s="327"/>
      <c r="B5" s="199" t="s">
        <v>9</v>
      </c>
      <c r="C5" s="199" t="s">
        <v>10</v>
      </c>
      <c r="D5" s="330"/>
      <c r="E5" s="330"/>
      <c r="F5" s="11" t="s">
        <v>14</v>
      </c>
      <c r="G5" s="199" t="s">
        <v>9</v>
      </c>
      <c r="H5" s="199" t="s">
        <v>9</v>
      </c>
      <c r="I5" s="12" t="s">
        <v>9</v>
      </c>
    </row>
    <row r="6" spans="1:9" ht="9.75" thickBot="1">
      <c r="A6" s="328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 aca="true" t="shared" si="0" ref="B7:G12">B14+B21+B28+B35+B42+B49+B56+B63+B71+B78+B85+B92+B99+B106+B113+B120+B127+B138+B145+B152+B159</f>
        <v>4413</v>
      </c>
      <c r="C7" s="17">
        <f t="shared" si="0"/>
        <v>1122361231</v>
      </c>
      <c r="D7" s="17">
        <f t="shared" si="0"/>
        <v>64</v>
      </c>
      <c r="E7" s="17">
        <f t="shared" si="0"/>
        <v>64</v>
      </c>
      <c r="F7" s="17">
        <f t="shared" si="0"/>
        <v>188294536</v>
      </c>
      <c r="G7" s="17">
        <f t="shared" si="0"/>
        <v>1955</v>
      </c>
      <c r="H7" s="17">
        <v>14</v>
      </c>
      <c r="I7" s="251">
        <f aca="true" t="shared" si="1" ref="I7:I12">I14+I21+I28+I35+I42+I49+I56+I63+I71+I78+I85+I92+I99+I106+I113+I120+I127+I138+I145+I152+I159</f>
        <v>1048</v>
      </c>
    </row>
    <row r="8" spans="1:9" s="18" customFormat="1" ht="11.25">
      <c r="A8" s="16" t="s">
        <v>26</v>
      </c>
      <c r="B8" s="17">
        <f t="shared" si="0"/>
        <v>229</v>
      </c>
      <c r="C8" s="17">
        <f t="shared" si="0"/>
        <v>342802731</v>
      </c>
      <c r="D8" s="17">
        <f t="shared" si="0"/>
        <v>12</v>
      </c>
      <c r="E8" s="17">
        <f t="shared" si="0"/>
        <v>51</v>
      </c>
      <c r="F8" s="17">
        <f t="shared" si="0"/>
        <v>176967536</v>
      </c>
      <c r="G8" s="17">
        <f t="shared" si="0"/>
        <v>398</v>
      </c>
      <c r="H8" s="17">
        <v>8</v>
      </c>
      <c r="I8" s="252">
        <f t="shared" si="1"/>
        <v>111</v>
      </c>
    </row>
    <row r="9" spans="1:9" s="18" customFormat="1" ht="11.25">
      <c r="A9" s="16" t="s">
        <v>27</v>
      </c>
      <c r="B9" s="17">
        <f t="shared" si="0"/>
        <v>2</v>
      </c>
      <c r="C9" s="17">
        <f t="shared" si="0"/>
        <v>250000</v>
      </c>
      <c r="D9" s="17">
        <f t="shared" si="0"/>
        <v>2</v>
      </c>
      <c r="E9" s="17">
        <f t="shared" si="0"/>
        <v>0</v>
      </c>
      <c r="F9" s="17">
        <f t="shared" si="0"/>
        <v>0</v>
      </c>
      <c r="G9" s="17">
        <f t="shared" si="0"/>
        <v>2</v>
      </c>
      <c r="H9" s="17">
        <f>H16+H23+H30+H37+H44+H51+H58+H65+H73+H80+H87+H94+H101+H108+H115+H122+H129+H140+H147+H154+H161</f>
        <v>0</v>
      </c>
      <c r="I9" s="252">
        <f t="shared" si="1"/>
        <v>11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>H17+H24+H31+H38+H45+H52+H59+H66+H74+H81+H88+H95+H102+H109+H116+H123+H130+H141+H148+H155+H162</f>
        <v>0</v>
      </c>
      <c r="I10" s="252">
        <f t="shared" si="1"/>
        <v>0</v>
      </c>
    </row>
    <row r="11" spans="1:9" s="18" customFormat="1" ht="11.25">
      <c r="A11" s="16" t="s">
        <v>29</v>
      </c>
      <c r="B11" s="17">
        <f t="shared" si="0"/>
        <v>4123</v>
      </c>
      <c r="C11" s="17">
        <f t="shared" si="0"/>
        <v>779308500</v>
      </c>
      <c r="D11" s="17">
        <f t="shared" si="0"/>
        <v>50</v>
      </c>
      <c r="E11" s="17">
        <f t="shared" si="0"/>
        <v>13</v>
      </c>
      <c r="F11" s="17">
        <f t="shared" si="0"/>
        <v>11327000</v>
      </c>
      <c r="G11" s="17">
        <f t="shared" si="0"/>
        <v>1554</v>
      </c>
      <c r="H11" s="17">
        <v>6</v>
      </c>
      <c r="I11" s="252">
        <f t="shared" si="1"/>
        <v>787</v>
      </c>
    </row>
    <row r="12" spans="1:9" s="18" customFormat="1" ht="12" thickBot="1">
      <c r="A12" s="19" t="s">
        <v>30</v>
      </c>
      <c r="B12" s="17">
        <f t="shared" si="0"/>
        <v>59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1</v>
      </c>
      <c r="H12" s="17">
        <f>H19+H26+H33+H40+H47+H54+H61+H68+H76+H83+H90+H97+H104+H111+H118+H125+H132+H143+H150+H157+H164</f>
        <v>0</v>
      </c>
      <c r="I12" s="253">
        <f t="shared" si="1"/>
        <v>139</v>
      </c>
    </row>
    <row r="13" spans="1:9" s="18" customFormat="1" ht="12" thickBot="1">
      <c r="A13" s="313" t="s">
        <v>31</v>
      </c>
      <c r="B13" s="314"/>
      <c r="C13" s="314"/>
      <c r="D13" s="314"/>
      <c r="E13" s="314"/>
      <c r="F13" s="314"/>
      <c r="G13" s="314"/>
      <c r="H13" s="314"/>
      <c r="I13" s="315"/>
    </row>
    <row r="14" spans="1:9" s="18" customFormat="1" ht="11.25">
      <c r="A14" s="20" t="s">
        <v>32</v>
      </c>
      <c r="B14" s="21">
        <v>102</v>
      </c>
      <c r="C14" s="21">
        <v>43390000</v>
      </c>
      <c r="D14" s="21">
        <v>1</v>
      </c>
      <c r="E14" s="21">
        <v>1</v>
      </c>
      <c r="F14" s="21">
        <v>14450000</v>
      </c>
      <c r="G14" s="21">
        <v>29</v>
      </c>
      <c r="H14" s="21">
        <v>1</v>
      </c>
      <c r="I14" s="254">
        <v>18</v>
      </c>
    </row>
    <row r="15" spans="1:9" s="18" customFormat="1" ht="11.25">
      <c r="A15" s="20" t="s">
        <v>33</v>
      </c>
      <c r="B15" s="22">
        <v>7</v>
      </c>
      <c r="C15" s="23">
        <v>15700000</v>
      </c>
      <c r="D15" s="24">
        <v>0</v>
      </c>
      <c r="E15" s="25">
        <v>1</v>
      </c>
      <c r="F15" s="26">
        <v>14450000</v>
      </c>
      <c r="G15" s="25">
        <v>7</v>
      </c>
      <c r="H15" s="24">
        <v>1</v>
      </c>
      <c r="I15" s="27">
        <v>1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9" ht="11.25">
      <c r="A18" s="20" t="s">
        <v>36</v>
      </c>
      <c r="B18" s="22">
        <v>83</v>
      </c>
      <c r="C18" s="23">
        <v>27690000</v>
      </c>
      <c r="D18" s="24">
        <v>1</v>
      </c>
      <c r="E18" s="24">
        <v>0</v>
      </c>
      <c r="F18" s="23">
        <v>0</v>
      </c>
      <c r="G18" s="25">
        <v>22</v>
      </c>
      <c r="H18" s="24">
        <v>0</v>
      </c>
      <c r="I18" s="27">
        <v>6</v>
      </c>
    </row>
    <row r="19" spans="1:9" ht="12" thickBot="1">
      <c r="A19" s="29" t="s">
        <v>30</v>
      </c>
      <c r="B19" s="30">
        <v>12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11</v>
      </c>
    </row>
    <row r="20" spans="1:9" ht="12" thickBot="1">
      <c r="A20" s="313" t="s">
        <v>37</v>
      </c>
      <c r="B20" s="316"/>
      <c r="C20" s="316"/>
      <c r="D20" s="316"/>
      <c r="E20" s="316"/>
      <c r="F20" s="316"/>
      <c r="G20" s="316"/>
      <c r="H20" s="316"/>
      <c r="I20" s="317"/>
    </row>
    <row r="21" spans="1:9" ht="11.25">
      <c r="A21" s="20" t="s">
        <v>32</v>
      </c>
      <c r="B21" s="21">
        <v>80</v>
      </c>
      <c r="C21" s="21">
        <v>33673500</v>
      </c>
      <c r="D21" s="21">
        <v>1</v>
      </c>
      <c r="E21" s="21">
        <v>1</v>
      </c>
      <c r="F21" s="21">
        <v>330000</v>
      </c>
      <c r="G21" s="21">
        <v>26</v>
      </c>
      <c r="H21" s="21">
        <v>0</v>
      </c>
      <c r="I21" s="254">
        <v>6</v>
      </c>
    </row>
    <row r="22" spans="1:9" ht="11.25">
      <c r="A22" s="20" t="s">
        <v>33</v>
      </c>
      <c r="B22" s="22">
        <v>9</v>
      </c>
      <c r="C22" s="23">
        <v>12700000</v>
      </c>
      <c r="D22" s="24">
        <v>1</v>
      </c>
      <c r="E22" s="25">
        <v>0</v>
      </c>
      <c r="F22" s="26">
        <v>0</v>
      </c>
      <c r="G22" s="25">
        <v>12</v>
      </c>
      <c r="H22" s="24">
        <v>0</v>
      </c>
      <c r="I22" s="28">
        <v>3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1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71</v>
      </c>
      <c r="C25" s="23">
        <v>20973500</v>
      </c>
      <c r="D25" s="24">
        <v>0</v>
      </c>
      <c r="E25" s="25">
        <v>1</v>
      </c>
      <c r="F25" s="26">
        <v>330000</v>
      </c>
      <c r="G25" s="25">
        <v>14</v>
      </c>
      <c r="H25" s="24">
        <v>0</v>
      </c>
      <c r="I25" s="28">
        <v>2</v>
      </c>
    </row>
    <row r="26" spans="1:9" ht="12" thickBot="1">
      <c r="A26" s="29" t="s">
        <v>30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thickBot="1">
      <c r="A27" s="313" t="s">
        <v>38</v>
      </c>
      <c r="B27" s="316"/>
      <c r="C27" s="316"/>
      <c r="D27" s="316"/>
      <c r="E27" s="316"/>
      <c r="F27" s="316"/>
      <c r="G27" s="316"/>
      <c r="H27" s="316"/>
      <c r="I27" s="317"/>
    </row>
    <row r="28" spans="1:9" ht="11.25">
      <c r="A28" s="20" t="s">
        <v>32</v>
      </c>
      <c r="B28" s="21">
        <v>716</v>
      </c>
      <c r="C28" s="21">
        <v>209735000</v>
      </c>
      <c r="D28" s="21">
        <v>10</v>
      </c>
      <c r="E28" s="21">
        <v>10</v>
      </c>
      <c r="F28" s="21">
        <v>13512700</v>
      </c>
      <c r="G28" s="21">
        <v>453</v>
      </c>
      <c r="H28" s="21">
        <v>3</v>
      </c>
      <c r="I28" s="254">
        <v>189</v>
      </c>
    </row>
    <row r="29" spans="1:9" ht="11.25">
      <c r="A29" s="20" t="s">
        <v>33</v>
      </c>
      <c r="B29" s="22">
        <v>28</v>
      </c>
      <c r="C29" s="23">
        <v>52425000</v>
      </c>
      <c r="D29" s="24">
        <v>2</v>
      </c>
      <c r="E29" s="25">
        <v>8</v>
      </c>
      <c r="F29" s="26">
        <v>12422700</v>
      </c>
      <c r="G29" s="25">
        <v>93</v>
      </c>
      <c r="H29" s="24">
        <v>0</v>
      </c>
      <c r="I29" s="27">
        <v>28</v>
      </c>
    </row>
    <row r="30" spans="1:9" ht="11.25">
      <c r="A30" s="20" t="s">
        <v>34</v>
      </c>
      <c r="B30" s="22">
        <v>2</v>
      </c>
      <c r="C30" s="23">
        <v>250000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685</v>
      </c>
      <c r="C32" s="23">
        <v>157060000</v>
      </c>
      <c r="D32" s="24">
        <v>8</v>
      </c>
      <c r="E32" s="25">
        <v>2</v>
      </c>
      <c r="F32" s="26">
        <v>1090000</v>
      </c>
      <c r="G32" s="25">
        <v>359</v>
      </c>
      <c r="H32" s="24">
        <v>3</v>
      </c>
      <c r="I32" s="27">
        <v>160</v>
      </c>
    </row>
    <row r="33" spans="1:9" ht="12" thickBot="1">
      <c r="A33" s="29" t="s">
        <v>30</v>
      </c>
      <c r="B33" s="30">
        <v>1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1</v>
      </c>
    </row>
    <row r="34" spans="1:9" ht="12" thickBot="1">
      <c r="A34" s="313" t="s">
        <v>39</v>
      </c>
      <c r="B34" s="316"/>
      <c r="C34" s="316"/>
      <c r="D34" s="316"/>
      <c r="E34" s="316"/>
      <c r="F34" s="316"/>
      <c r="G34" s="316"/>
      <c r="H34" s="316"/>
      <c r="I34" s="317"/>
    </row>
    <row r="35" spans="1:9" ht="11.25">
      <c r="A35" s="20" t="s">
        <v>32</v>
      </c>
      <c r="B35" s="21">
        <v>60</v>
      </c>
      <c r="C35" s="21">
        <v>17384425</v>
      </c>
      <c r="D35" s="21">
        <v>4</v>
      </c>
      <c r="E35" s="21">
        <v>4</v>
      </c>
      <c r="F35" s="21">
        <v>25344836</v>
      </c>
      <c r="G35" s="21">
        <v>62</v>
      </c>
      <c r="H35" s="21">
        <v>0</v>
      </c>
      <c r="I35" s="254">
        <v>3</v>
      </c>
    </row>
    <row r="36" spans="1:9" ht="11.25">
      <c r="A36" s="20" t="s">
        <v>33</v>
      </c>
      <c r="B36" s="22">
        <v>16</v>
      </c>
      <c r="C36" s="23">
        <v>8684425</v>
      </c>
      <c r="D36" s="24">
        <v>0</v>
      </c>
      <c r="E36" s="25">
        <v>3</v>
      </c>
      <c r="F36" s="26">
        <v>25004836</v>
      </c>
      <c r="G36" s="25">
        <v>39</v>
      </c>
      <c r="H36" s="24">
        <v>0</v>
      </c>
      <c r="I36" s="27">
        <v>1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1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44</v>
      </c>
      <c r="C39" s="23">
        <v>8700000</v>
      </c>
      <c r="D39" s="24">
        <v>3</v>
      </c>
      <c r="E39" s="24">
        <v>1</v>
      </c>
      <c r="F39" s="23">
        <v>340000</v>
      </c>
      <c r="G39" s="25">
        <v>23</v>
      </c>
      <c r="H39" s="24">
        <v>0</v>
      </c>
      <c r="I39" s="27">
        <v>2</v>
      </c>
    </row>
    <row r="40" spans="1:9" ht="12" thickBot="1">
      <c r="A40" s="29" t="s">
        <v>30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2" thickBot="1">
      <c r="A41" s="313" t="s">
        <v>40</v>
      </c>
      <c r="B41" s="316"/>
      <c r="C41" s="316"/>
      <c r="D41" s="316"/>
      <c r="E41" s="316"/>
      <c r="F41" s="316"/>
      <c r="G41" s="316"/>
      <c r="H41" s="316"/>
      <c r="I41" s="317"/>
    </row>
    <row r="42" spans="1:9" ht="11.25">
      <c r="A42" s="20" t="s">
        <v>32</v>
      </c>
      <c r="B42" s="21">
        <v>16</v>
      </c>
      <c r="C42" s="21">
        <v>9185000</v>
      </c>
      <c r="D42" s="21">
        <v>0</v>
      </c>
      <c r="E42" s="21">
        <v>0</v>
      </c>
      <c r="F42" s="21">
        <v>0</v>
      </c>
      <c r="G42" s="21">
        <v>2</v>
      </c>
      <c r="H42" s="21">
        <v>0</v>
      </c>
      <c r="I42" s="254">
        <v>1</v>
      </c>
    </row>
    <row r="43" spans="1:9" ht="11.25">
      <c r="A43" s="20" t="s">
        <v>33</v>
      </c>
      <c r="B43" s="22">
        <v>2</v>
      </c>
      <c r="C43" s="23">
        <v>2080000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14</v>
      </c>
      <c r="C46" s="23">
        <v>7105000</v>
      </c>
      <c r="D46" s="24">
        <v>0</v>
      </c>
      <c r="E46" s="24">
        <v>0</v>
      </c>
      <c r="F46" s="23">
        <v>0</v>
      </c>
      <c r="G46" s="25">
        <v>2</v>
      </c>
      <c r="H46" s="24">
        <v>0</v>
      </c>
      <c r="I46" s="27">
        <v>1</v>
      </c>
    </row>
    <row r="47" spans="1:9" ht="12" thickBot="1">
      <c r="A47" s="29" t="s">
        <v>30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2" thickBot="1">
      <c r="A48" s="313" t="s">
        <v>41</v>
      </c>
      <c r="B48" s="316"/>
      <c r="C48" s="316"/>
      <c r="D48" s="316"/>
      <c r="E48" s="316"/>
      <c r="F48" s="316"/>
      <c r="G48" s="316"/>
      <c r="H48" s="316"/>
      <c r="I48" s="317"/>
    </row>
    <row r="49" spans="1:9" ht="11.25">
      <c r="A49" s="20" t="s">
        <v>32</v>
      </c>
      <c r="B49" s="21">
        <v>727</v>
      </c>
      <c r="C49" s="21">
        <v>200616500</v>
      </c>
      <c r="D49" s="21">
        <v>9</v>
      </c>
      <c r="E49" s="21">
        <v>9</v>
      </c>
      <c r="F49" s="21">
        <v>17284000</v>
      </c>
      <c r="G49" s="21">
        <v>241</v>
      </c>
      <c r="H49" s="21">
        <v>4</v>
      </c>
      <c r="I49" s="254">
        <v>215</v>
      </c>
    </row>
    <row r="50" spans="1:9" ht="11.25">
      <c r="A50" s="20" t="s">
        <v>33</v>
      </c>
      <c r="B50" s="36">
        <v>28</v>
      </c>
      <c r="C50" s="26">
        <v>49787500</v>
      </c>
      <c r="D50" s="24">
        <v>1</v>
      </c>
      <c r="E50" s="24">
        <v>8</v>
      </c>
      <c r="F50" s="23">
        <v>16684000</v>
      </c>
      <c r="G50" s="25">
        <v>40</v>
      </c>
      <c r="H50" s="24">
        <v>1</v>
      </c>
      <c r="I50" s="27">
        <v>13</v>
      </c>
    </row>
    <row r="51" spans="1:9" s="18" customFormat="1" ht="11.25">
      <c r="A51" s="20" t="s">
        <v>34</v>
      </c>
      <c r="B51" s="36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9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</row>
    <row r="53" spans="1:9" ht="11.25">
      <c r="A53" s="20" t="s">
        <v>36</v>
      </c>
      <c r="B53" s="36">
        <v>665</v>
      </c>
      <c r="C53" s="26">
        <v>150829000</v>
      </c>
      <c r="D53" s="24">
        <v>8</v>
      </c>
      <c r="E53" s="25">
        <v>1</v>
      </c>
      <c r="F53" s="26">
        <v>600000</v>
      </c>
      <c r="G53" s="25">
        <v>201</v>
      </c>
      <c r="H53" s="24">
        <v>3</v>
      </c>
      <c r="I53" s="27">
        <v>92</v>
      </c>
    </row>
    <row r="54" spans="1:9" ht="12" thickBot="1">
      <c r="A54" s="29" t="s">
        <v>30</v>
      </c>
      <c r="B54" s="30">
        <v>34</v>
      </c>
      <c r="C54" s="31">
        <v>0</v>
      </c>
      <c r="D54" s="32">
        <v>0</v>
      </c>
      <c r="E54" s="32">
        <v>0</v>
      </c>
      <c r="F54" s="31">
        <v>0</v>
      </c>
      <c r="G54" s="33">
        <v>0</v>
      </c>
      <c r="H54" s="32">
        <v>0</v>
      </c>
      <c r="I54" s="34">
        <v>110</v>
      </c>
    </row>
    <row r="55" spans="1:9" ht="12" thickBot="1">
      <c r="A55" s="320" t="s">
        <v>42</v>
      </c>
      <c r="B55" s="321"/>
      <c r="C55" s="321"/>
      <c r="D55" s="321"/>
      <c r="E55" s="321"/>
      <c r="F55" s="321"/>
      <c r="G55" s="321"/>
      <c r="H55" s="321"/>
      <c r="I55" s="322"/>
    </row>
    <row r="56" spans="1:9" ht="11.25">
      <c r="A56" s="20" t="s">
        <v>32</v>
      </c>
      <c r="B56" s="21">
        <v>1243</v>
      </c>
      <c r="C56" s="21">
        <v>302127940</v>
      </c>
      <c r="D56" s="21">
        <v>22</v>
      </c>
      <c r="E56" s="21">
        <v>22</v>
      </c>
      <c r="F56" s="21">
        <v>88932000</v>
      </c>
      <c r="G56" s="21">
        <v>654</v>
      </c>
      <c r="H56" s="21">
        <v>5</v>
      </c>
      <c r="I56" s="254">
        <v>341</v>
      </c>
    </row>
    <row r="57" spans="1:9" ht="11.25">
      <c r="A57" s="20" t="s">
        <v>33</v>
      </c>
      <c r="B57" s="36">
        <v>42</v>
      </c>
      <c r="C57" s="26">
        <v>83676940</v>
      </c>
      <c r="D57" s="24">
        <v>4</v>
      </c>
      <c r="E57" s="25">
        <v>18</v>
      </c>
      <c r="F57" s="26">
        <v>87216000</v>
      </c>
      <c r="G57" s="25">
        <v>73</v>
      </c>
      <c r="H57" s="24">
        <v>4</v>
      </c>
      <c r="I57" s="27">
        <v>35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9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6">
        <v>1200</v>
      </c>
      <c r="C60" s="26">
        <v>218451000</v>
      </c>
      <c r="D60" s="24">
        <v>17</v>
      </c>
      <c r="E60" s="24">
        <v>4</v>
      </c>
      <c r="F60" s="26">
        <v>1716000</v>
      </c>
      <c r="G60" s="25">
        <v>580</v>
      </c>
      <c r="H60" s="24">
        <v>1</v>
      </c>
      <c r="I60" s="27">
        <v>288</v>
      </c>
    </row>
    <row r="61" spans="1:9" ht="12" thickBot="1">
      <c r="A61" s="29" t="s">
        <v>30</v>
      </c>
      <c r="B61" s="30">
        <v>1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9</v>
      </c>
    </row>
    <row r="62" spans="1:9" s="18" customFormat="1" ht="12" thickBot="1">
      <c r="A62" s="313" t="s">
        <v>69</v>
      </c>
      <c r="B62" s="314"/>
      <c r="C62" s="314"/>
      <c r="D62" s="314"/>
      <c r="E62" s="314"/>
      <c r="F62" s="314"/>
      <c r="G62" s="314"/>
      <c r="H62" s="314"/>
      <c r="I62" s="323"/>
    </row>
    <row r="63" spans="1:9" ht="11.25">
      <c r="A63" s="20" t="s">
        <v>32</v>
      </c>
      <c r="B63" s="21">
        <v>232</v>
      </c>
      <c r="C63" s="21">
        <v>88414613</v>
      </c>
      <c r="D63" s="21">
        <v>7</v>
      </c>
      <c r="E63" s="21">
        <v>7</v>
      </c>
      <c r="F63" s="21">
        <v>9890000</v>
      </c>
      <c r="G63" s="21">
        <v>119</v>
      </c>
      <c r="H63" s="21">
        <v>2</v>
      </c>
      <c r="I63" s="254">
        <v>44</v>
      </c>
    </row>
    <row r="64" spans="1:9" ht="11.25">
      <c r="A64" s="20" t="s">
        <v>33</v>
      </c>
      <c r="B64" s="36">
        <v>11</v>
      </c>
      <c r="C64" s="26">
        <v>28540613</v>
      </c>
      <c r="D64" s="24">
        <v>1</v>
      </c>
      <c r="E64" s="25">
        <v>6</v>
      </c>
      <c r="F64" s="26">
        <v>8890000</v>
      </c>
      <c r="G64" s="25">
        <v>15</v>
      </c>
      <c r="H64" s="24">
        <v>0</v>
      </c>
      <c r="I64" s="27">
        <v>8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6">
        <v>215</v>
      </c>
      <c r="C67" s="26">
        <v>59874000</v>
      </c>
      <c r="D67" s="24">
        <v>6</v>
      </c>
      <c r="E67" s="25">
        <v>1</v>
      </c>
      <c r="F67" s="26">
        <v>1000000</v>
      </c>
      <c r="G67" s="25">
        <v>103</v>
      </c>
      <c r="H67" s="24">
        <v>2</v>
      </c>
      <c r="I67" s="27">
        <v>31</v>
      </c>
    </row>
    <row r="68" spans="1:9" ht="12" thickBot="1">
      <c r="A68" s="29" t="s">
        <v>30</v>
      </c>
      <c r="B68" s="37">
        <v>6</v>
      </c>
      <c r="C68" s="38">
        <v>0</v>
      </c>
      <c r="D68" s="32">
        <v>0</v>
      </c>
      <c r="E68" s="32">
        <v>0</v>
      </c>
      <c r="F68" s="31">
        <v>0</v>
      </c>
      <c r="G68" s="33">
        <v>1</v>
      </c>
      <c r="H68" s="32">
        <v>0</v>
      </c>
      <c r="I68" s="34">
        <v>5</v>
      </c>
    </row>
    <row r="69" spans="1:9" ht="26.25" customHeight="1" thickBot="1">
      <c r="A69" s="203"/>
      <c r="B69" s="39"/>
      <c r="C69" s="40"/>
      <c r="D69" s="41"/>
      <c r="E69" s="41"/>
      <c r="F69" s="42"/>
      <c r="G69" s="39"/>
      <c r="H69" s="41"/>
      <c r="I69" s="39"/>
    </row>
    <row r="70" spans="1:9" ht="12" thickBot="1">
      <c r="A70" s="313" t="s">
        <v>43</v>
      </c>
      <c r="B70" s="314"/>
      <c r="C70" s="314"/>
      <c r="D70" s="314"/>
      <c r="E70" s="314"/>
      <c r="F70" s="314"/>
      <c r="G70" s="314"/>
      <c r="H70" s="314"/>
      <c r="I70" s="315"/>
    </row>
    <row r="71" spans="1:9" ht="11.25">
      <c r="A71" s="20" t="s">
        <v>32</v>
      </c>
      <c r="B71" s="21">
        <v>186</v>
      </c>
      <c r="C71" s="21">
        <v>60548000</v>
      </c>
      <c r="D71" s="21">
        <v>1</v>
      </c>
      <c r="E71" s="21">
        <v>1</v>
      </c>
      <c r="F71" s="21">
        <v>1050000</v>
      </c>
      <c r="G71" s="21">
        <v>39</v>
      </c>
      <c r="H71" s="21">
        <v>1</v>
      </c>
      <c r="I71" s="254">
        <v>29</v>
      </c>
    </row>
    <row r="72" spans="1:9" ht="11.25">
      <c r="A72" s="20" t="s">
        <v>33</v>
      </c>
      <c r="B72" s="36">
        <v>8</v>
      </c>
      <c r="C72" s="26">
        <v>31000000</v>
      </c>
      <c r="D72" s="24">
        <v>0</v>
      </c>
      <c r="E72" s="25">
        <v>1</v>
      </c>
      <c r="F72" s="26">
        <v>1050000</v>
      </c>
      <c r="G72" s="25">
        <v>12</v>
      </c>
      <c r="H72" s="24">
        <v>1</v>
      </c>
      <c r="I72" s="27">
        <v>2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1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6">
        <v>178</v>
      </c>
      <c r="C75" s="26">
        <v>29548000</v>
      </c>
      <c r="D75" s="24">
        <v>1</v>
      </c>
      <c r="E75" s="24">
        <v>0</v>
      </c>
      <c r="F75" s="23">
        <v>0</v>
      </c>
      <c r="G75" s="25">
        <v>27</v>
      </c>
      <c r="H75" s="24">
        <v>0</v>
      </c>
      <c r="I75" s="27">
        <v>26</v>
      </c>
    </row>
    <row r="76" spans="1:9" ht="12" thickBot="1">
      <c r="A76" s="29" t="s">
        <v>30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2" thickBot="1">
      <c r="A77" s="313" t="s">
        <v>71</v>
      </c>
      <c r="B77" s="316"/>
      <c r="C77" s="316"/>
      <c r="D77" s="316"/>
      <c r="E77" s="316"/>
      <c r="F77" s="316"/>
      <c r="G77" s="316"/>
      <c r="H77" s="316"/>
      <c r="I77" s="317"/>
    </row>
    <row r="78" spans="1:9" ht="11.25">
      <c r="A78" s="20" t="s">
        <v>32</v>
      </c>
      <c r="B78" s="21">
        <v>141</v>
      </c>
      <c r="C78" s="21">
        <v>13894000</v>
      </c>
      <c r="D78" s="21">
        <v>2</v>
      </c>
      <c r="E78" s="21">
        <v>2</v>
      </c>
      <c r="F78" s="21">
        <v>5335000</v>
      </c>
      <c r="G78" s="21">
        <v>57</v>
      </c>
      <c r="H78" s="21">
        <v>1</v>
      </c>
      <c r="I78" s="254">
        <v>28</v>
      </c>
    </row>
    <row r="79" spans="1:9" ht="11.25">
      <c r="A79" s="20" t="s">
        <v>33</v>
      </c>
      <c r="B79" s="36">
        <v>17</v>
      </c>
      <c r="C79" s="26">
        <v>4030000</v>
      </c>
      <c r="D79" s="24">
        <v>0</v>
      </c>
      <c r="E79" s="24">
        <v>2</v>
      </c>
      <c r="F79" s="23">
        <v>5335000</v>
      </c>
      <c r="G79" s="25">
        <v>32</v>
      </c>
      <c r="H79" s="24">
        <v>1</v>
      </c>
      <c r="I79" s="27">
        <v>5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6">
        <v>124</v>
      </c>
      <c r="C82" s="26">
        <v>9864000</v>
      </c>
      <c r="D82" s="24">
        <v>2</v>
      </c>
      <c r="E82" s="24">
        <v>0</v>
      </c>
      <c r="F82" s="23">
        <v>0</v>
      </c>
      <c r="G82" s="25">
        <v>25</v>
      </c>
      <c r="H82" s="24">
        <v>0</v>
      </c>
      <c r="I82" s="27">
        <v>23</v>
      </c>
    </row>
    <row r="83" spans="1:9" ht="12" thickBot="1">
      <c r="A83" s="29" t="s">
        <v>30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" thickBot="1">
      <c r="A84" s="313" t="s">
        <v>44</v>
      </c>
      <c r="B84" s="316"/>
      <c r="C84" s="316"/>
      <c r="D84" s="316"/>
      <c r="E84" s="316"/>
      <c r="F84" s="316"/>
      <c r="G84" s="316"/>
      <c r="H84" s="316"/>
      <c r="I84" s="317"/>
    </row>
    <row r="85" spans="1:9" ht="11.25">
      <c r="A85" s="20" t="s">
        <v>32</v>
      </c>
      <c r="B85" s="21">
        <v>74</v>
      </c>
      <c r="C85" s="21">
        <v>7956000</v>
      </c>
      <c r="D85" s="21">
        <v>2</v>
      </c>
      <c r="E85" s="21">
        <v>2</v>
      </c>
      <c r="F85" s="21">
        <v>6556000</v>
      </c>
      <c r="G85" s="21">
        <v>40</v>
      </c>
      <c r="H85" s="21">
        <v>0</v>
      </c>
      <c r="I85" s="254">
        <v>14</v>
      </c>
    </row>
    <row r="86" spans="1:9" ht="11.25">
      <c r="A86" s="20" t="s">
        <v>33</v>
      </c>
      <c r="B86" s="36">
        <v>5</v>
      </c>
      <c r="C86" s="26">
        <v>1650000</v>
      </c>
      <c r="D86" s="24">
        <v>1</v>
      </c>
      <c r="E86" s="24">
        <v>1</v>
      </c>
      <c r="F86" s="23">
        <v>1000000</v>
      </c>
      <c r="G86" s="25">
        <v>21</v>
      </c>
      <c r="H86" s="24">
        <v>0</v>
      </c>
      <c r="I86" s="27">
        <v>3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6">
        <v>66</v>
      </c>
      <c r="C89" s="26">
        <v>6306000</v>
      </c>
      <c r="D89" s="24">
        <v>1</v>
      </c>
      <c r="E89" s="24">
        <v>1</v>
      </c>
      <c r="F89" s="23">
        <v>5556000</v>
      </c>
      <c r="G89" s="25">
        <v>19</v>
      </c>
      <c r="H89" s="24">
        <v>0</v>
      </c>
      <c r="I89" s="27">
        <v>11</v>
      </c>
    </row>
    <row r="90" spans="1:9" ht="12" thickBot="1">
      <c r="A90" s="29" t="s">
        <v>30</v>
      </c>
      <c r="B90" s="30">
        <v>3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2" thickBot="1">
      <c r="A91" s="313" t="s">
        <v>45</v>
      </c>
      <c r="B91" s="316"/>
      <c r="C91" s="316"/>
      <c r="D91" s="316"/>
      <c r="E91" s="316"/>
      <c r="F91" s="316"/>
      <c r="G91" s="316"/>
      <c r="H91" s="316"/>
      <c r="I91" s="317"/>
    </row>
    <row r="92" spans="1:9" ht="11.25">
      <c r="A92" s="20" t="s">
        <v>32</v>
      </c>
      <c r="B92" s="21">
        <v>70</v>
      </c>
      <c r="C92" s="21">
        <v>32885253</v>
      </c>
      <c r="D92" s="21">
        <v>0</v>
      </c>
      <c r="E92" s="21">
        <v>0</v>
      </c>
      <c r="F92" s="21">
        <v>0</v>
      </c>
      <c r="G92" s="21">
        <v>20</v>
      </c>
      <c r="H92" s="21">
        <v>2</v>
      </c>
      <c r="I92" s="254">
        <v>19</v>
      </c>
    </row>
    <row r="93" spans="1:9" ht="11.25">
      <c r="A93" s="20" t="s">
        <v>33</v>
      </c>
      <c r="B93" s="36">
        <v>18</v>
      </c>
      <c r="C93" s="26">
        <v>28468253</v>
      </c>
      <c r="D93" s="24">
        <v>0</v>
      </c>
      <c r="E93" s="24">
        <v>0</v>
      </c>
      <c r="F93" s="23">
        <v>0</v>
      </c>
      <c r="G93" s="25">
        <v>13</v>
      </c>
      <c r="H93" s="24">
        <v>0</v>
      </c>
      <c r="I93" s="27">
        <v>2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6">
        <v>52</v>
      </c>
      <c r="C96" s="26">
        <v>4417000</v>
      </c>
      <c r="D96" s="24">
        <v>0</v>
      </c>
      <c r="E96" s="24">
        <v>0</v>
      </c>
      <c r="F96" s="23">
        <v>0</v>
      </c>
      <c r="G96" s="25">
        <v>7</v>
      </c>
      <c r="H96" s="24">
        <v>2</v>
      </c>
      <c r="I96" s="27">
        <v>17</v>
      </c>
    </row>
    <row r="97" spans="1:9" ht="12" thickBot="1">
      <c r="A97" s="29" t="s">
        <v>30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0</v>
      </c>
    </row>
    <row r="98" spans="1:9" ht="12" thickBot="1">
      <c r="A98" s="313" t="s">
        <v>46</v>
      </c>
      <c r="B98" s="316"/>
      <c r="C98" s="316"/>
      <c r="D98" s="316"/>
      <c r="E98" s="316"/>
      <c r="F98" s="316"/>
      <c r="G98" s="316"/>
      <c r="H98" s="316"/>
      <c r="I98" s="317"/>
    </row>
    <row r="99" spans="1:9" ht="11.25">
      <c r="A99" s="20" t="s">
        <v>32</v>
      </c>
      <c r="B99" s="21">
        <v>297</v>
      </c>
      <c r="C99" s="21">
        <v>31782500</v>
      </c>
      <c r="D99" s="21">
        <v>1</v>
      </c>
      <c r="E99" s="21">
        <v>1</v>
      </c>
      <c r="F99" s="21">
        <v>75000</v>
      </c>
      <c r="G99" s="21">
        <v>79</v>
      </c>
      <c r="H99" s="21">
        <v>1</v>
      </c>
      <c r="I99" s="254">
        <v>54</v>
      </c>
    </row>
    <row r="100" spans="1:9" ht="11.25">
      <c r="A100" s="20" t="s">
        <v>33</v>
      </c>
      <c r="B100" s="36">
        <v>12</v>
      </c>
      <c r="C100" s="26">
        <v>2700000</v>
      </c>
      <c r="D100" s="24">
        <v>1</v>
      </c>
      <c r="E100" s="25">
        <v>0</v>
      </c>
      <c r="F100" s="26">
        <v>0</v>
      </c>
      <c r="G100" s="25">
        <v>11</v>
      </c>
      <c r="H100" s="24">
        <v>0</v>
      </c>
      <c r="I100" s="27">
        <v>2</v>
      </c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6">
        <v>285</v>
      </c>
      <c r="C103" s="26">
        <v>29082500</v>
      </c>
      <c r="D103" s="24">
        <v>0</v>
      </c>
      <c r="E103" s="25">
        <v>1</v>
      </c>
      <c r="F103" s="26">
        <v>75000</v>
      </c>
      <c r="G103" s="25">
        <v>68</v>
      </c>
      <c r="H103" s="24">
        <v>1</v>
      </c>
      <c r="I103" s="27">
        <v>52</v>
      </c>
    </row>
    <row r="104" spans="1:9" ht="12" thickBot="1">
      <c r="A104" s="29" t="s">
        <v>30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2" thickBot="1">
      <c r="A105" s="313" t="s">
        <v>47</v>
      </c>
      <c r="B105" s="316"/>
      <c r="C105" s="316"/>
      <c r="D105" s="316"/>
      <c r="E105" s="316"/>
      <c r="F105" s="316"/>
      <c r="G105" s="316"/>
      <c r="H105" s="316"/>
      <c r="I105" s="317"/>
    </row>
    <row r="106" spans="1:9" ht="11.25">
      <c r="A106" s="20" t="s">
        <v>32</v>
      </c>
      <c r="B106" s="21">
        <v>197</v>
      </c>
      <c r="C106" s="21">
        <v>26789000</v>
      </c>
      <c r="D106" s="21">
        <v>2</v>
      </c>
      <c r="E106" s="21">
        <v>2</v>
      </c>
      <c r="F106" s="21">
        <v>3500000</v>
      </c>
      <c r="G106" s="21">
        <v>57</v>
      </c>
      <c r="H106" s="21">
        <v>0</v>
      </c>
      <c r="I106" s="254">
        <v>25</v>
      </c>
    </row>
    <row r="107" spans="1:9" ht="11.25">
      <c r="A107" s="20" t="s">
        <v>33</v>
      </c>
      <c r="B107" s="36">
        <v>7</v>
      </c>
      <c r="C107" s="26">
        <v>5050000</v>
      </c>
      <c r="D107" s="24">
        <v>0</v>
      </c>
      <c r="E107" s="25">
        <v>2</v>
      </c>
      <c r="F107" s="26">
        <v>3500000</v>
      </c>
      <c r="G107" s="25">
        <v>11</v>
      </c>
      <c r="H107" s="24">
        <v>0</v>
      </c>
      <c r="I107" s="27">
        <v>2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6">
        <v>190</v>
      </c>
      <c r="C110" s="26">
        <v>21739000</v>
      </c>
      <c r="D110" s="24">
        <v>2</v>
      </c>
      <c r="E110" s="25">
        <v>0</v>
      </c>
      <c r="F110" s="26">
        <v>0</v>
      </c>
      <c r="G110" s="25">
        <v>46</v>
      </c>
      <c r="H110" s="24">
        <v>0</v>
      </c>
      <c r="I110" s="27">
        <v>22</v>
      </c>
    </row>
    <row r="111" spans="1:9" ht="12" thickBot="1">
      <c r="A111" s="29" t="s">
        <v>30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1</v>
      </c>
    </row>
    <row r="112" spans="1:9" ht="12" thickBot="1">
      <c r="A112" s="318" t="s">
        <v>76</v>
      </c>
      <c r="B112" s="316"/>
      <c r="C112" s="316"/>
      <c r="D112" s="316"/>
      <c r="E112" s="316"/>
      <c r="F112" s="316"/>
      <c r="G112" s="316"/>
      <c r="H112" s="316"/>
      <c r="I112" s="317"/>
    </row>
    <row r="113" spans="1:9" ht="11.25">
      <c r="A113" s="20" t="s">
        <v>32</v>
      </c>
      <c r="B113" s="21">
        <v>4</v>
      </c>
      <c r="C113" s="21">
        <v>775000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54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6">
        <v>4</v>
      </c>
      <c r="C117" s="26">
        <v>775000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29" t="s">
        <v>30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" thickBot="1">
      <c r="A119" s="313" t="s">
        <v>48</v>
      </c>
      <c r="B119" s="316"/>
      <c r="C119" s="316"/>
      <c r="D119" s="316"/>
      <c r="E119" s="316"/>
      <c r="F119" s="316"/>
      <c r="G119" s="316"/>
      <c r="H119" s="316"/>
      <c r="I119" s="317"/>
    </row>
    <row r="120" spans="1:9" ht="11.25">
      <c r="A120" s="20" t="s">
        <v>32</v>
      </c>
      <c r="B120" s="21">
        <v>87</v>
      </c>
      <c r="C120" s="21">
        <v>11556000</v>
      </c>
      <c r="D120" s="21">
        <v>0</v>
      </c>
      <c r="E120" s="21">
        <v>0</v>
      </c>
      <c r="F120" s="21">
        <v>0</v>
      </c>
      <c r="G120" s="21">
        <v>19</v>
      </c>
      <c r="H120" s="21">
        <v>0</v>
      </c>
      <c r="I120" s="254">
        <v>19</v>
      </c>
    </row>
    <row r="121" spans="1:9" ht="11.25">
      <c r="A121" s="20" t="s">
        <v>33</v>
      </c>
      <c r="B121" s="36">
        <v>6</v>
      </c>
      <c r="C121" s="26">
        <v>3400000</v>
      </c>
      <c r="D121" s="24">
        <v>0</v>
      </c>
      <c r="E121" s="24">
        <v>0</v>
      </c>
      <c r="F121" s="23">
        <v>0</v>
      </c>
      <c r="G121" s="25">
        <v>7</v>
      </c>
      <c r="H121" s="24">
        <v>0</v>
      </c>
      <c r="I121" s="27">
        <v>2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6">
        <v>79</v>
      </c>
      <c r="C124" s="26">
        <v>8156000</v>
      </c>
      <c r="D124" s="24">
        <v>0</v>
      </c>
      <c r="E124" s="24">
        <v>0</v>
      </c>
      <c r="F124" s="23">
        <v>0</v>
      </c>
      <c r="G124" s="25">
        <v>12</v>
      </c>
      <c r="H124" s="24">
        <v>0</v>
      </c>
      <c r="I124" s="27">
        <v>17</v>
      </c>
    </row>
    <row r="125" spans="1:9" ht="12" thickBot="1">
      <c r="A125" s="29" t="s">
        <v>30</v>
      </c>
      <c r="B125" s="37">
        <v>2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0</v>
      </c>
    </row>
    <row r="126" spans="1:9" ht="13.5" customHeight="1" thickBot="1">
      <c r="A126" s="318" t="s">
        <v>49</v>
      </c>
      <c r="B126" s="316"/>
      <c r="C126" s="316"/>
      <c r="D126" s="316"/>
      <c r="E126" s="316"/>
      <c r="F126" s="316"/>
      <c r="G126" s="316"/>
      <c r="H126" s="316"/>
      <c r="I126" s="319"/>
    </row>
    <row r="127" spans="1:9" ht="11.25">
      <c r="A127" s="20" t="s">
        <v>32</v>
      </c>
      <c r="B127" s="21">
        <v>96</v>
      </c>
      <c r="C127" s="21">
        <v>18486000</v>
      </c>
      <c r="D127" s="21">
        <v>2</v>
      </c>
      <c r="E127" s="21">
        <v>2</v>
      </c>
      <c r="F127" s="21">
        <v>2035000</v>
      </c>
      <c r="G127" s="21">
        <v>41</v>
      </c>
      <c r="H127" s="21">
        <v>0</v>
      </c>
      <c r="I127" s="254">
        <v>33</v>
      </c>
    </row>
    <row r="128" spans="1:9" ht="11.25">
      <c r="A128" s="20" t="s">
        <v>33</v>
      </c>
      <c r="B128" s="36">
        <v>6</v>
      </c>
      <c r="C128" s="26">
        <v>8200000</v>
      </c>
      <c r="D128" s="24">
        <v>1</v>
      </c>
      <c r="E128" s="25">
        <v>1</v>
      </c>
      <c r="F128" s="26">
        <v>1415000</v>
      </c>
      <c r="G128" s="25">
        <v>8</v>
      </c>
      <c r="H128" s="24">
        <v>0</v>
      </c>
      <c r="I128" s="27">
        <v>4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6">
        <v>90</v>
      </c>
      <c r="C131" s="26">
        <v>10286000</v>
      </c>
      <c r="D131" s="24">
        <v>1</v>
      </c>
      <c r="E131" s="24">
        <v>1</v>
      </c>
      <c r="F131" s="23">
        <v>620000</v>
      </c>
      <c r="G131" s="25">
        <v>33</v>
      </c>
      <c r="H131" s="24">
        <v>0</v>
      </c>
      <c r="I131" s="27">
        <v>29</v>
      </c>
    </row>
    <row r="132" spans="1:9" ht="15.75" customHeight="1" thickBot="1">
      <c r="A132" s="202" t="s">
        <v>30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s="43" customFormat="1" ht="11.25">
      <c r="A133" s="201"/>
      <c r="B133" s="41"/>
      <c r="C133" s="42"/>
      <c r="D133" s="41"/>
      <c r="E133" s="41"/>
      <c r="F133" s="42"/>
      <c r="G133" s="41"/>
      <c r="H133" s="41"/>
      <c r="I133" s="41"/>
    </row>
    <row r="134" spans="1:9" s="43" customFormat="1" ht="11.25">
      <c r="A134" s="201"/>
      <c r="B134" s="41"/>
      <c r="C134" s="42"/>
      <c r="D134" s="41"/>
      <c r="E134" s="41"/>
      <c r="F134" s="42"/>
      <c r="G134" s="41"/>
      <c r="H134" s="41"/>
      <c r="I134" s="41"/>
    </row>
    <row r="135" spans="1:9" s="43" customFormat="1" ht="11.25">
      <c r="A135" s="201"/>
      <c r="B135" s="41"/>
      <c r="C135" s="42"/>
      <c r="D135" s="41"/>
      <c r="E135" s="41"/>
      <c r="F135" s="42"/>
      <c r="G135" s="41"/>
      <c r="H135" s="41"/>
      <c r="I135" s="41"/>
    </row>
    <row r="136" spans="1:9" ht="12" thickBot="1">
      <c r="A136" s="201"/>
      <c r="B136" s="41"/>
      <c r="C136" s="42"/>
      <c r="D136" s="41"/>
      <c r="E136" s="41"/>
      <c r="F136" s="42"/>
      <c r="G136" s="41"/>
      <c r="H136" s="41"/>
      <c r="I136" s="41"/>
    </row>
    <row r="137" spans="1:9" ht="14.25" customHeight="1" thickBot="1">
      <c r="A137" s="313" t="s">
        <v>50</v>
      </c>
      <c r="B137" s="314"/>
      <c r="C137" s="314"/>
      <c r="D137" s="314"/>
      <c r="E137" s="314"/>
      <c r="F137" s="314"/>
      <c r="G137" s="314"/>
      <c r="H137" s="314"/>
      <c r="I137" s="315"/>
    </row>
    <row r="138" spans="1:9" ht="11.25">
      <c r="A138" s="20" t="s">
        <v>32</v>
      </c>
      <c r="B138" s="21">
        <v>41</v>
      </c>
      <c r="C138" s="21">
        <v>9067500</v>
      </c>
      <c r="D138" s="21">
        <v>0</v>
      </c>
      <c r="E138" s="21">
        <v>0</v>
      </c>
      <c r="F138" s="21">
        <v>0</v>
      </c>
      <c r="G138" s="21">
        <v>6</v>
      </c>
      <c r="H138" s="21">
        <v>0</v>
      </c>
      <c r="I138" s="254">
        <v>2</v>
      </c>
    </row>
    <row r="139" spans="1:9" ht="11.25">
      <c r="A139" s="20" t="s">
        <v>33</v>
      </c>
      <c r="B139" s="36">
        <v>6</v>
      </c>
      <c r="C139" s="26">
        <v>4610000</v>
      </c>
      <c r="D139" s="24">
        <v>0</v>
      </c>
      <c r="E139" s="24">
        <v>0</v>
      </c>
      <c r="F139" s="23">
        <v>0</v>
      </c>
      <c r="G139" s="25">
        <v>3</v>
      </c>
      <c r="H139" s="24">
        <v>0</v>
      </c>
      <c r="I139" s="27">
        <v>0</v>
      </c>
    </row>
    <row r="140" spans="1:9" ht="11.25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s="18" customFormat="1" ht="11.25">
      <c r="A141" s="20" t="s">
        <v>35</v>
      </c>
      <c r="B141" s="22">
        <v>0</v>
      </c>
      <c r="C141" s="23">
        <v>0</v>
      </c>
      <c r="D141" s="24">
        <v>0</v>
      </c>
      <c r="E141" s="24">
        <v>0</v>
      </c>
      <c r="F141" s="23">
        <v>0</v>
      </c>
      <c r="G141" s="24">
        <v>0</v>
      </c>
      <c r="H141" s="24">
        <v>0</v>
      </c>
      <c r="I141" s="28">
        <v>0</v>
      </c>
    </row>
    <row r="142" spans="1:9" ht="11.25">
      <c r="A142" s="20" t="s">
        <v>36</v>
      </c>
      <c r="B142" s="36">
        <v>35</v>
      </c>
      <c r="C142" s="26">
        <v>4457500</v>
      </c>
      <c r="D142" s="24">
        <v>0</v>
      </c>
      <c r="E142" s="24">
        <v>0</v>
      </c>
      <c r="F142" s="23">
        <v>0</v>
      </c>
      <c r="G142" s="25">
        <v>3</v>
      </c>
      <c r="H142" s="24">
        <v>0</v>
      </c>
      <c r="I142" s="27">
        <v>2</v>
      </c>
    </row>
    <row r="143" spans="1:9" ht="12" customHeight="1" thickBot="1">
      <c r="A143" s="29" t="s">
        <v>30</v>
      </c>
      <c r="B143" s="30">
        <v>0</v>
      </c>
      <c r="C143" s="31">
        <v>0</v>
      </c>
      <c r="D143" s="32">
        <v>0</v>
      </c>
      <c r="E143" s="32">
        <v>0</v>
      </c>
      <c r="F143" s="31">
        <v>0</v>
      </c>
      <c r="G143" s="32">
        <v>0</v>
      </c>
      <c r="H143" s="32">
        <v>0</v>
      </c>
      <c r="I143" s="35">
        <v>0</v>
      </c>
    </row>
    <row r="144" spans="1:9" ht="12" thickBot="1">
      <c r="A144" s="313" t="s">
        <v>51</v>
      </c>
      <c r="B144" s="316"/>
      <c r="C144" s="316"/>
      <c r="D144" s="316"/>
      <c r="E144" s="316"/>
      <c r="F144" s="316"/>
      <c r="G144" s="316"/>
      <c r="H144" s="316"/>
      <c r="I144" s="317"/>
    </row>
    <row r="145" spans="1:9" ht="11.25">
      <c r="A145" s="20" t="s">
        <v>32</v>
      </c>
      <c r="B145" s="21">
        <v>44</v>
      </c>
      <c r="C145" s="21">
        <v>4095000</v>
      </c>
      <c r="D145" s="21">
        <v>0</v>
      </c>
      <c r="E145" s="21">
        <v>0</v>
      </c>
      <c r="F145" s="21">
        <v>0</v>
      </c>
      <c r="G145" s="21">
        <v>10</v>
      </c>
      <c r="H145" s="21">
        <v>0</v>
      </c>
      <c r="I145" s="254">
        <v>8</v>
      </c>
    </row>
    <row r="146" spans="1:9" ht="11.25">
      <c r="A146" s="20" t="s">
        <v>33</v>
      </c>
      <c r="B146" s="22">
        <v>1</v>
      </c>
      <c r="C146" s="23">
        <v>100000</v>
      </c>
      <c r="D146" s="24">
        <v>0</v>
      </c>
      <c r="E146" s="24">
        <v>0</v>
      </c>
      <c r="F146" s="23">
        <v>0</v>
      </c>
      <c r="G146" s="24">
        <v>1</v>
      </c>
      <c r="H146" s="24">
        <v>0</v>
      </c>
      <c r="I146" s="27">
        <v>0</v>
      </c>
    </row>
    <row r="147" spans="1:9" ht="11.25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22">
        <v>0</v>
      </c>
      <c r="C148" s="23">
        <v>0</v>
      </c>
      <c r="D148" s="24">
        <v>0</v>
      </c>
      <c r="E148" s="24">
        <v>0</v>
      </c>
      <c r="F148" s="23">
        <v>0</v>
      </c>
      <c r="G148" s="24">
        <v>0</v>
      </c>
      <c r="H148" s="24">
        <v>0</v>
      </c>
      <c r="I148" s="28">
        <v>0</v>
      </c>
    </row>
    <row r="149" spans="1:9" ht="11.25">
      <c r="A149" s="20" t="s">
        <v>36</v>
      </c>
      <c r="B149" s="36">
        <v>43</v>
      </c>
      <c r="C149" s="23">
        <v>3995000</v>
      </c>
      <c r="D149" s="24">
        <v>0</v>
      </c>
      <c r="E149" s="24">
        <v>0</v>
      </c>
      <c r="F149" s="23">
        <v>0</v>
      </c>
      <c r="G149" s="25">
        <v>9</v>
      </c>
      <c r="H149" s="24">
        <v>0</v>
      </c>
      <c r="I149" s="28">
        <v>6</v>
      </c>
    </row>
    <row r="150" spans="1:9" ht="12" customHeight="1" thickBot="1">
      <c r="A150" s="29" t="s">
        <v>30</v>
      </c>
      <c r="B150" s="37">
        <v>0</v>
      </c>
      <c r="C150" s="38">
        <v>0</v>
      </c>
      <c r="D150" s="32">
        <v>0</v>
      </c>
      <c r="E150" s="32">
        <v>0</v>
      </c>
      <c r="F150" s="31">
        <v>0</v>
      </c>
      <c r="G150" s="32">
        <v>0</v>
      </c>
      <c r="H150" s="32">
        <v>0</v>
      </c>
      <c r="I150" s="35">
        <v>2</v>
      </c>
    </row>
    <row r="151" spans="1:9" ht="24.75" customHeight="1" thickBot="1">
      <c r="A151" s="313" t="s">
        <v>52</v>
      </c>
      <c r="B151" s="316"/>
      <c r="C151" s="316"/>
      <c r="D151" s="316"/>
      <c r="E151" s="316"/>
      <c r="F151" s="316"/>
      <c r="G151" s="316"/>
      <c r="H151" s="316"/>
      <c r="I151" s="317"/>
    </row>
    <row r="152" spans="1:9" ht="11.25">
      <c r="A152" s="20" t="s">
        <v>32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54">
        <v>0</v>
      </c>
    </row>
    <row r="153" spans="1:9" ht="11.25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7">
        <v>0</v>
      </c>
    </row>
    <row r="154" spans="1:9" ht="11.25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s="18" customFormat="1" ht="11.25">
      <c r="A155" s="20" t="s">
        <v>35</v>
      </c>
      <c r="B155" s="22">
        <v>0</v>
      </c>
      <c r="C155" s="23">
        <v>0</v>
      </c>
      <c r="D155" s="24">
        <v>0</v>
      </c>
      <c r="E155" s="24">
        <v>0</v>
      </c>
      <c r="F155" s="23">
        <v>0</v>
      </c>
      <c r="G155" s="24">
        <v>0</v>
      </c>
      <c r="H155" s="24">
        <v>0</v>
      </c>
      <c r="I155" s="28">
        <v>0</v>
      </c>
    </row>
    <row r="156" spans="1:9" ht="11.25">
      <c r="A156" s="20" t="s">
        <v>36</v>
      </c>
      <c r="B156" s="36">
        <v>0</v>
      </c>
      <c r="C156" s="26">
        <v>0</v>
      </c>
      <c r="D156" s="24">
        <v>0</v>
      </c>
      <c r="E156" s="24">
        <v>0</v>
      </c>
      <c r="F156" s="23">
        <v>0</v>
      </c>
      <c r="G156" s="25">
        <v>0</v>
      </c>
      <c r="H156" s="24">
        <v>0</v>
      </c>
      <c r="I156" s="28">
        <v>0</v>
      </c>
    </row>
    <row r="157" spans="1:9" ht="12" customHeight="1" thickBot="1">
      <c r="A157" s="29" t="s">
        <v>30</v>
      </c>
      <c r="B157" s="37">
        <v>0</v>
      </c>
      <c r="C157" s="38">
        <v>0</v>
      </c>
      <c r="D157" s="32">
        <v>0</v>
      </c>
      <c r="E157" s="32">
        <v>0</v>
      </c>
      <c r="F157" s="31">
        <v>0</v>
      </c>
      <c r="G157" s="32">
        <v>0</v>
      </c>
      <c r="H157" s="32">
        <v>0</v>
      </c>
      <c r="I157" s="35">
        <v>0</v>
      </c>
    </row>
    <row r="158" spans="1:9" ht="13.5" customHeight="1" thickBot="1">
      <c r="A158" s="313" t="s">
        <v>53</v>
      </c>
      <c r="B158" s="316"/>
      <c r="C158" s="316"/>
      <c r="D158" s="316"/>
      <c r="E158" s="316"/>
      <c r="F158" s="316"/>
      <c r="G158" s="316"/>
      <c r="H158" s="316"/>
      <c r="I158" s="317"/>
    </row>
    <row r="159" spans="1:9" ht="11.25">
      <c r="A159" s="20" t="s">
        <v>32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1</v>
      </c>
      <c r="H159" s="21">
        <v>0</v>
      </c>
      <c r="I159" s="254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 customHeight="1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3.5" customHeight="1">
      <c r="A163" s="20" t="s">
        <v>36</v>
      </c>
      <c r="B163" s="22">
        <v>0</v>
      </c>
      <c r="C163" s="23">
        <v>0</v>
      </c>
      <c r="D163" s="24">
        <v>0</v>
      </c>
      <c r="E163" s="24">
        <v>0</v>
      </c>
      <c r="F163" s="23">
        <v>0</v>
      </c>
      <c r="G163" s="24">
        <v>1</v>
      </c>
      <c r="H163" s="24">
        <v>0</v>
      </c>
      <c r="I163" s="28">
        <v>0</v>
      </c>
    </row>
    <row r="164" spans="1:9" ht="12" thickBot="1">
      <c r="A164" s="29" t="s">
        <v>54</v>
      </c>
      <c r="B164" s="30">
        <v>0</v>
      </c>
      <c r="C164" s="31">
        <v>0</v>
      </c>
      <c r="D164" s="32">
        <v>0</v>
      </c>
      <c r="E164" s="32">
        <v>0</v>
      </c>
      <c r="F164" s="31">
        <v>0</v>
      </c>
      <c r="G164" s="32">
        <v>0</v>
      </c>
      <c r="H164" s="32">
        <v>0</v>
      </c>
      <c r="I164" s="35">
        <v>0</v>
      </c>
    </row>
    <row r="165" ht="27" customHeight="1"/>
    <row r="166" ht="27" customHeight="1">
      <c r="A166" s="44" t="s">
        <v>18</v>
      </c>
    </row>
    <row r="167" ht="27" customHeight="1"/>
    <row r="168" ht="27" customHeight="1"/>
    <row r="169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7:I137"/>
    <mergeCell ref="A77:I77"/>
    <mergeCell ref="A84:I84"/>
    <mergeCell ref="A144:I144"/>
    <mergeCell ref="A151:I151"/>
    <mergeCell ref="A158:I158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25.11.2011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4" t="s">
        <v>397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325" t="s">
        <v>333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1" t="s">
        <v>55</v>
      </c>
      <c r="B6" s="333" t="s">
        <v>56</v>
      </c>
      <c r="C6" s="334"/>
      <c r="D6" s="335" t="s">
        <v>57</v>
      </c>
      <c r="E6" s="334"/>
      <c r="F6" s="335" t="s">
        <v>58</v>
      </c>
      <c r="G6" s="334"/>
      <c r="H6" s="335" t="s">
        <v>59</v>
      </c>
      <c r="I6" s="334"/>
      <c r="J6" s="335" t="s">
        <v>60</v>
      </c>
      <c r="K6" s="334"/>
    </row>
    <row r="7" spans="1:11" ht="15.75" customHeight="1" thickBot="1">
      <c r="A7" s="332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52" t="s">
        <v>61</v>
      </c>
      <c r="B8" s="53">
        <f>SUM(B9,B10,B11,B12,B13,B14,B15,B16,B17,B18,B19,B20,B21,B22,B23,B24,B25,B26,B27,B28,B29)</f>
        <v>4413</v>
      </c>
      <c r="C8" s="54">
        <f>SUM(C9,C10,C11,C12,C13,C14,C15,C16,C17,C18,C19,C20,C21,C22,C23,C24,C25,C26,C27,C28,C29)</f>
        <v>1048</v>
      </c>
      <c r="D8" s="54">
        <f>SUM(D9,D10,D11,D12,D13,D14,D15,D16,D17,D18,D19,D20,D21,D22,D23,D24,D25,D26,D27,D28,D29)</f>
        <v>1638</v>
      </c>
      <c r="E8" s="54">
        <f>SUM(E9:E29)</f>
        <v>455</v>
      </c>
      <c r="F8" s="54">
        <f>SUM(F9,F10,F11,F12,F13,F14,F15,F16,F17,F18,F19,F20,F21,F22,F23,F24,F25,F26,F27,F28,F30)</f>
        <v>481</v>
      </c>
      <c r="G8" s="54">
        <f>SUM(G9,G10,G11,G12,G13,G14,G15,G16,G17,G18,G19,G20,G21,G22,G23,G24,G25,G26,G27,G28,G30)</f>
        <v>105</v>
      </c>
      <c r="H8" s="54">
        <f>SUM(H9,H10,H11,H12,H13,H14,H15,H16,H17,H18,H19,H20,H21,H22,H23,H24,H25,H26,H27,H28,H30)</f>
        <v>299</v>
      </c>
      <c r="I8" s="54">
        <f>SUM(I9,I10,I11,I12,I13,I14,I15,I16,I17,I18,I19,I20,I21,I22,I23,I24,I25,I26,I27,I28,I30)</f>
        <v>83</v>
      </c>
      <c r="J8" s="54">
        <f>SUM(J9:J29)</f>
        <v>1995</v>
      </c>
      <c r="K8" s="54">
        <f>SUM(K9:K29)</f>
        <v>405</v>
      </c>
    </row>
    <row r="9" spans="1:11" ht="26.25" customHeight="1">
      <c r="A9" s="71" t="s">
        <v>62</v>
      </c>
      <c r="B9" s="55">
        <v>102</v>
      </c>
      <c r="C9" s="55">
        <v>18</v>
      </c>
      <c r="D9" s="56">
        <v>14</v>
      </c>
      <c r="E9" s="204">
        <v>3</v>
      </c>
      <c r="F9" s="56">
        <v>6</v>
      </c>
      <c r="G9" s="204">
        <v>0</v>
      </c>
      <c r="H9" s="56">
        <v>9</v>
      </c>
      <c r="I9" s="204">
        <v>1</v>
      </c>
      <c r="J9" s="56">
        <f>B9-(D9+F9+H9)</f>
        <v>73</v>
      </c>
      <c r="K9" s="269">
        <f>C9-(E9+G9+I9)</f>
        <v>14</v>
      </c>
    </row>
    <row r="10" spans="1:11" ht="26.25" customHeight="1">
      <c r="A10" s="57" t="s">
        <v>63</v>
      </c>
      <c r="B10" s="58">
        <v>80</v>
      </c>
      <c r="C10" s="58">
        <v>6</v>
      </c>
      <c r="D10" s="59">
        <v>22</v>
      </c>
      <c r="E10" s="60">
        <v>4</v>
      </c>
      <c r="F10" s="59">
        <v>8</v>
      </c>
      <c r="G10" s="60">
        <v>2</v>
      </c>
      <c r="H10" s="59">
        <v>4</v>
      </c>
      <c r="I10" s="60">
        <v>0</v>
      </c>
      <c r="J10" s="56">
        <f>B10-(D10+F10+H10)</f>
        <v>46</v>
      </c>
      <c r="K10" s="265">
        <f>C10-(E10+G10+I10)</f>
        <v>0</v>
      </c>
    </row>
    <row r="11" spans="1:11" ht="15">
      <c r="A11" s="57" t="s">
        <v>64</v>
      </c>
      <c r="B11" s="58">
        <v>716</v>
      </c>
      <c r="C11" s="58">
        <v>189</v>
      </c>
      <c r="D11" s="59">
        <v>291</v>
      </c>
      <c r="E11" s="60">
        <v>93</v>
      </c>
      <c r="F11" s="59">
        <v>63</v>
      </c>
      <c r="G11" s="60">
        <v>23</v>
      </c>
      <c r="H11" s="59">
        <v>42</v>
      </c>
      <c r="I11" s="60">
        <v>18</v>
      </c>
      <c r="J11" s="56">
        <f aca="true" t="shared" si="0" ref="J11:J28">B11-(D11+F11+H11)</f>
        <v>320</v>
      </c>
      <c r="K11" s="265">
        <f aca="true" t="shared" si="1" ref="K11:K28">C11-(E11+G11+I11)</f>
        <v>55</v>
      </c>
    </row>
    <row r="12" spans="1:11" ht="36.75" customHeight="1">
      <c r="A12" s="57" t="s">
        <v>65</v>
      </c>
      <c r="B12" s="58">
        <v>60</v>
      </c>
      <c r="C12" s="58">
        <v>3</v>
      </c>
      <c r="D12" s="59">
        <v>19</v>
      </c>
      <c r="E12" s="60">
        <v>2</v>
      </c>
      <c r="F12" s="59">
        <v>25</v>
      </c>
      <c r="G12" s="60">
        <v>1</v>
      </c>
      <c r="H12" s="59">
        <v>3</v>
      </c>
      <c r="I12" s="60">
        <v>0</v>
      </c>
      <c r="J12" s="56">
        <f t="shared" si="0"/>
        <v>13</v>
      </c>
      <c r="K12" s="265">
        <f t="shared" si="1"/>
        <v>0</v>
      </c>
    </row>
    <row r="13" spans="1:11" ht="39.75" customHeight="1">
      <c r="A13" s="57" t="s">
        <v>66</v>
      </c>
      <c r="B13" s="58">
        <v>16</v>
      </c>
      <c r="C13" s="58">
        <v>1</v>
      </c>
      <c r="D13" s="59">
        <v>2</v>
      </c>
      <c r="E13" s="60">
        <v>1</v>
      </c>
      <c r="F13" s="59">
        <v>5</v>
      </c>
      <c r="G13" s="60">
        <v>0</v>
      </c>
      <c r="H13" s="59">
        <v>0</v>
      </c>
      <c r="I13" s="60">
        <v>0</v>
      </c>
      <c r="J13" s="56">
        <f t="shared" si="0"/>
        <v>9</v>
      </c>
      <c r="K13" s="265">
        <f t="shared" si="1"/>
        <v>0</v>
      </c>
    </row>
    <row r="14" spans="1:11" ht="15">
      <c r="A14" s="57" t="s">
        <v>67</v>
      </c>
      <c r="B14" s="58">
        <v>727</v>
      </c>
      <c r="C14" s="58">
        <v>215</v>
      </c>
      <c r="D14" s="59">
        <v>234</v>
      </c>
      <c r="E14" s="60">
        <v>43</v>
      </c>
      <c r="F14" s="59">
        <v>75</v>
      </c>
      <c r="G14" s="60">
        <v>25</v>
      </c>
      <c r="H14" s="59">
        <v>49</v>
      </c>
      <c r="I14" s="60">
        <v>23</v>
      </c>
      <c r="J14" s="56">
        <f t="shared" si="0"/>
        <v>369</v>
      </c>
      <c r="K14" s="265">
        <f t="shared" si="1"/>
        <v>124</v>
      </c>
    </row>
    <row r="15" spans="1:11" ht="47.25" customHeight="1">
      <c r="A15" s="57" t="s">
        <v>68</v>
      </c>
      <c r="B15" s="58">
        <v>1243</v>
      </c>
      <c r="C15" s="58">
        <v>341</v>
      </c>
      <c r="D15" s="59">
        <v>449</v>
      </c>
      <c r="E15" s="60">
        <v>167</v>
      </c>
      <c r="F15" s="59">
        <v>134</v>
      </c>
      <c r="G15" s="60">
        <v>24</v>
      </c>
      <c r="H15" s="59">
        <v>99</v>
      </c>
      <c r="I15" s="60">
        <v>20</v>
      </c>
      <c r="J15" s="56">
        <f t="shared" si="0"/>
        <v>561</v>
      </c>
      <c r="K15" s="265">
        <f t="shared" si="1"/>
        <v>130</v>
      </c>
    </row>
    <row r="16" spans="1:11" ht="18" customHeight="1">
      <c r="A16" s="57" t="s">
        <v>69</v>
      </c>
      <c r="B16" s="58">
        <v>232</v>
      </c>
      <c r="C16" s="58">
        <v>44</v>
      </c>
      <c r="D16" s="59">
        <v>74</v>
      </c>
      <c r="E16" s="60">
        <v>21</v>
      </c>
      <c r="F16" s="59">
        <v>18</v>
      </c>
      <c r="G16" s="60">
        <v>4</v>
      </c>
      <c r="H16" s="59">
        <v>7</v>
      </c>
      <c r="I16" s="60">
        <v>3</v>
      </c>
      <c r="J16" s="56">
        <f t="shared" si="0"/>
        <v>133</v>
      </c>
      <c r="K16" s="265">
        <f t="shared" si="1"/>
        <v>16</v>
      </c>
    </row>
    <row r="17" spans="1:11" ht="26.25" customHeight="1">
      <c r="A17" s="57" t="s">
        <v>70</v>
      </c>
      <c r="B17" s="58">
        <v>186</v>
      </c>
      <c r="C17" s="58">
        <v>29</v>
      </c>
      <c r="D17" s="59">
        <v>82</v>
      </c>
      <c r="E17" s="60">
        <v>21</v>
      </c>
      <c r="F17" s="59">
        <v>25</v>
      </c>
      <c r="G17" s="60">
        <v>1</v>
      </c>
      <c r="H17" s="59">
        <v>10</v>
      </c>
      <c r="I17" s="60">
        <v>1</v>
      </c>
      <c r="J17" s="56">
        <f t="shared" si="0"/>
        <v>69</v>
      </c>
      <c r="K17" s="265">
        <f t="shared" si="1"/>
        <v>6</v>
      </c>
    </row>
    <row r="18" spans="1:11" ht="15">
      <c r="A18" s="57" t="s">
        <v>71</v>
      </c>
      <c r="B18" s="58">
        <v>141</v>
      </c>
      <c r="C18" s="58">
        <v>28</v>
      </c>
      <c r="D18" s="59">
        <v>92</v>
      </c>
      <c r="E18" s="60">
        <v>17</v>
      </c>
      <c r="F18" s="59">
        <v>16</v>
      </c>
      <c r="G18" s="60">
        <v>4</v>
      </c>
      <c r="H18" s="59">
        <v>7</v>
      </c>
      <c r="I18" s="60">
        <v>4</v>
      </c>
      <c r="J18" s="56">
        <f t="shared" si="0"/>
        <v>26</v>
      </c>
      <c r="K18" s="265">
        <f t="shared" si="1"/>
        <v>3</v>
      </c>
    </row>
    <row r="19" spans="1:11" ht="25.5" customHeight="1">
      <c r="A19" s="57" t="s">
        <v>72</v>
      </c>
      <c r="B19" s="58">
        <v>74</v>
      </c>
      <c r="C19" s="58">
        <v>14</v>
      </c>
      <c r="D19" s="59">
        <v>23</v>
      </c>
      <c r="E19" s="60">
        <v>5</v>
      </c>
      <c r="F19" s="59">
        <v>12</v>
      </c>
      <c r="G19" s="60">
        <v>0</v>
      </c>
      <c r="H19" s="59">
        <v>5</v>
      </c>
      <c r="I19" s="60">
        <v>2</v>
      </c>
      <c r="J19" s="56">
        <f t="shared" si="0"/>
        <v>34</v>
      </c>
      <c r="K19" s="265">
        <f t="shared" si="1"/>
        <v>7</v>
      </c>
    </row>
    <row r="20" spans="1:11" ht="23.25">
      <c r="A20" s="57" t="s">
        <v>73</v>
      </c>
      <c r="B20" s="58">
        <v>70</v>
      </c>
      <c r="C20" s="58">
        <v>19</v>
      </c>
      <c r="D20" s="59">
        <v>36</v>
      </c>
      <c r="E20" s="60">
        <v>7</v>
      </c>
      <c r="F20" s="59">
        <v>6</v>
      </c>
      <c r="G20" s="60">
        <v>2</v>
      </c>
      <c r="H20" s="59">
        <v>3</v>
      </c>
      <c r="I20" s="60">
        <v>2</v>
      </c>
      <c r="J20" s="56">
        <f t="shared" si="0"/>
        <v>25</v>
      </c>
      <c r="K20" s="265">
        <f t="shared" si="1"/>
        <v>8</v>
      </c>
    </row>
    <row r="21" spans="1:11" ht="26.25" customHeight="1">
      <c r="A21" s="57" t="s">
        <v>74</v>
      </c>
      <c r="B21" s="58">
        <v>297</v>
      </c>
      <c r="C21" s="58">
        <v>54</v>
      </c>
      <c r="D21" s="59">
        <v>123</v>
      </c>
      <c r="E21" s="60">
        <v>36</v>
      </c>
      <c r="F21" s="59">
        <v>39</v>
      </c>
      <c r="G21" s="60">
        <v>9</v>
      </c>
      <c r="H21" s="59">
        <v>27</v>
      </c>
      <c r="I21" s="60">
        <v>3</v>
      </c>
      <c r="J21" s="56">
        <f t="shared" si="0"/>
        <v>108</v>
      </c>
      <c r="K21" s="265">
        <f t="shared" si="1"/>
        <v>6</v>
      </c>
    </row>
    <row r="22" spans="1:11" ht="25.5" customHeight="1">
      <c r="A22" s="57" t="s">
        <v>75</v>
      </c>
      <c r="B22" s="58">
        <v>197</v>
      </c>
      <c r="C22" s="58">
        <v>25</v>
      </c>
      <c r="D22" s="59">
        <v>78</v>
      </c>
      <c r="E22" s="60">
        <v>15</v>
      </c>
      <c r="F22" s="59">
        <v>19</v>
      </c>
      <c r="G22" s="60">
        <v>1</v>
      </c>
      <c r="H22" s="59">
        <v>17</v>
      </c>
      <c r="I22" s="60">
        <v>0</v>
      </c>
      <c r="J22" s="56">
        <f t="shared" si="0"/>
        <v>83</v>
      </c>
      <c r="K22" s="265">
        <f t="shared" si="1"/>
        <v>9</v>
      </c>
    </row>
    <row r="23" spans="1:11" ht="34.5">
      <c r="A23" s="57" t="s">
        <v>76</v>
      </c>
      <c r="B23" s="58">
        <v>4</v>
      </c>
      <c r="C23" s="58">
        <v>0</v>
      </c>
      <c r="D23" s="59">
        <v>1</v>
      </c>
      <c r="E23" s="59">
        <v>0</v>
      </c>
      <c r="F23" s="59">
        <v>0</v>
      </c>
      <c r="G23" s="59">
        <v>0</v>
      </c>
      <c r="H23" s="60">
        <v>0</v>
      </c>
      <c r="I23" s="60">
        <v>0</v>
      </c>
      <c r="J23" s="56">
        <f t="shared" si="0"/>
        <v>3</v>
      </c>
      <c r="K23" s="265">
        <f t="shared" si="1"/>
        <v>0</v>
      </c>
    </row>
    <row r="24" spans="1:11" ht="15">
      <c r="A24" s="57" t="s">
        <v>77</v>
      </c>
      <c r="B24" s="58">
        <v>87</v>
      </c>
      <c r="C24" s="58">
        <v>19</v>
      </c>
      <c r="D24" s="59">
        <v>26</v>
      </c>
      <c r="E24" s="60">
        <v>8</v>
      </c>
      <c r="F24" s="59">
        <v>8</v>
      </c>
      <c r="G24" s="60">
        <v>3</v>
      </c>
      <c r="H24" s="59">
        <v>3</v>
      </c>
      <c r="I24" s="60">
        <v>1</v>
      </c>
      <c r="J24" s="56">
        <f t="shared" si="0"/>
        <v>50</v>
      </c>
      <c r="K24" s="265">
        <f t="shared" si="1"/>
        <v>7</v>
      </c>
    </row>
    <row r="25" spans="1:11" ht="25.5" customHeight="1">
      <c r="A25" s="57" t="s">
        <v>78</v>
      </c>
      <c r="B25" s="58">
        <v>96</v>
      </c>
      <c r="C25" s="58">
        <v>33</v>
      </c>
      <c r="D25" s="59">
        <v>34</v>
      </c>
      <c r="E25" s="60">
        <v>9</v>
      </c>
      <c r="F25" s="59">
        <v>12</v>
      </c>
      <c r="G25" s="60">
        <v>3</v>
      </c>
      <c r="H25" s="59">
        <v>7</v>
      </c>
      <c r="I25" s="60">
        <v>5</v>
      </c>
      <c r="J25" s="56">
        <f t="shared" si="0"/>
        <v>43</v>
      </c>
      <c r="K25" s="265">
        <f t="shared" si="1"/>
        <v>16</v>
      </c>
    </row>
    <row r="26" spans="1:11" ht="29.25" customHeight="1">
      <c r="A26" s="57" t="s">
        <v>79</v>
      </c>
      <c r="B26" s="58">
        <v>41</v>
      </c>
      <c r="C26" s="58">
        <v>2</v>
      </c>
      <c r="D26" s="59">
        <v>20</v>
      </c>
      <c r="E26" s="60">
        <v>1</v>
      </c>
      <c r="F26" s="59">
        <v>5</v>
      </c>
      <c r="G26" s="60">
        <v>1</v>
      </c>
      <c r="H26" s="60">
        <v>2</v>
      </c>
      <c r="I26" s="60">
        <v>0</v>
      </c>
      <c r="J26" s="56">
        <f t="shared" si="0"/>
        <v>14</v>
      </c>
      <c r="K26" s="265">
        <f t="shared" si="1"/>
        <v>0</v>
      </c>
    </row>
    <row r="27" spans="1:11" ht="23.25">
      <c r="A27" s="57" t="s">
        <v>80</v>
      </c>
      <c r="B27" s="58">
        <v>44</v>
      </c>
      <c r="C27" s="58">
        <v>8</v>
      </c>
      <c r="D27" s="59">
        <v>18</v>
      </c>
      <c r="E27" s="60">
        <v>2</v>
      </c>
      <c r="F27" s="59">
        <v>5</v>
      </c>
      <c r="G27" s="60">
        <v>2</v>
      </c>
      <c r="H27" s="59">
        <v>5</v>
      </c>
      <c r="I27" s="60">
        <v>0</v>
      </c>
      <c r="J27" s="56">
        <f t="shared" si="0"/>
        <v>16</v>
      </c>
      <c r="K27" s="265">
        <f t="shared" si="1"/>
        <v>4</v>
      </c>
    </row>
    <row r="28" spans="1:11" ht="92.25" customHeight="1">
      <c r="A28" s="57" t="s">
        <v>81</v>
      </c>
      <c r="B28" s="58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6">
        <f t="shared" si="0"/>
        <v>0</v>
      </c>
      <c r="K28" s="265">
        <f t="shared" si="1"/>
        <v>0</v>
      </c>
    </row>
    <row r="29" spans="1:11" ht="46.5" thickBot="1">
      <c r="A29" s="61" t="s">
        <v>82</v>
      </c>
      <c r="B29" s="62">
        <v>0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255">
        <v>0</v>
      </c>
      <c r="J29" s="281">
        <v>0</v>
      </c>
      <c r="K29" s="256">
        <v>0</v>
      </c>
    </row>
    <row r="30" spans="1:11" ht="15">
      <c r="A30" s="64" t="s">
        <v>18</v>
      </c>
      <c r="B30" s="3"/>
      <c r="C30" s="65"/>
      <c r="D30" s="66"/>
      <c r="E30" s="66"/>
      <c r="F30" s="66"/>
      <c r="G30" s="66"/>
      <c r="H30" s="66"/>
      <c r="I30" s="66"/>
      <c r="J30" s="66"/>
      <c r="K30" s="66"/>
    </row>
    <row r="31" spans="6:9" ht="15">
      <c r="F31" s="4"/>
      <c r="G31" s="4"/>
      <c r="H31" s="4"/>
      <c r="I31" s="4"/>
    </row>
    <row r="32" spans="1:9" ht="15">
      <c r="A32" s="64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&amp;L25.11.2011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94" t="s">
        <v>398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2:11" ht="15.75">
      <c r="B3" s="67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>
      <c r="A4" s="325" t="s">
        <v>83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1" t="s">
        <v>84</v>
      </c>
      <c r="B6" s="333" t="s">
        <v>56</v>
      </c>
      <c r="C6" s="334"/>
      <c r="D6" s="335" t="s">
        <v>57</v>
      </c>
      <c r="E6" s="334"/>
      <c r="F6" s="335" t="s">
        <v>58</v>
      </c>
      <c r="G6" s="334"/>
      <c r="H6" s="335" t="s">
        <v>59</v>
      </c>
      <c r="I6" s="334"/>
      <c r="J6" s="335" t="s">
        <v>60</v>
      </c>
      <c r="K6" s="337"/>
    </row>
    <row r="7" spans="1:11" ht="15.75" customHeight="1" thickBot="1">
      <c r="A7" s="332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69" t="s">
        <v>61</v>
      </c>
      <c r="B8" s="211">
        <f>SUM(B9,B10,B11,B12,B13,B14,B15,B16,B17,B18,B19,B20,B21,B22,B23,B24,B25,B26,B27,B28,B29)</f>
        <v>4844</v>
      </c>
      <c r="C8" s="211">
        <f>SUM(C9,C10,C11,C12,C13,C14,C15,C16,C17,C18,C19,C20,C21,C22,C23,C24,C25,C26,C27,C28,C29)</f>
        <v>2505</v>
      </c>
      <c r="D8" s="70">
        <f aca="true" t="shared" si="0" ref="D8:I8">SUM(D9,D10,D11,D12,D13,D14,D15,D16,D17,D18,D19,D20,D21,D22,D23,D24,D25,D26,D27,D28,D29)</f>
        <v>1688</v>
      </c>
      <c r="E8" s="70">
        <f t="shared" si="0"/>
        <v>601</v>
      </c>
      <c r="F8" s="70">
        <f t="shared" si="0"/>
        <v>744</v>
      </c>
      <c r="G8" s="70">
        <f t="shared" si="0"/>
        <v>190</v>
      </c>
      <c r="H8" s="70">
        <f t="shared" si="0"/>
        <v>209</v>
      </c>
      <c r="I8" s="70">
        <f t="shared" si="0"/>
        <v>92</v>
      </c>
      <c r="J8" s="271">
        <f>SUM(J9,J10,J11,J12,J13,J14,J15,J16,J17,J18,J19,J20,J21,J22,J23,J24,J25,J26,J27,J28,J29)</f>
        <v>2203</v>
      </c>
      <c r="K8" s="271">
        <f>SUM(K9,K10,K11,K12,K13,K14,K15,K16,K17,K18,K19,K20,K21,K22,K23,K24,K25,K26,K27,K28,K29)</f>
        <v>1622</v>
      </c>
    </row>
    <row r="9" spans="1:11" ht="29.25" customHeight="1">
      <c r="A9" s="71" t="s">
        <v>62</v>
      </c>
      <c r="B9" s="72">
        <v>59</v>
      </c>
      <c r="C9" s="72">
        <v>13</v>
      </c>
      <c r="D9" s="73">
        <v>3</v>
      </c>
      <c r="E9" s="74">
        <v>2</v>
      </c>
      <c r="F9" s="73">
        <v>5</v>
      </c>
      <c r="G9" s="74">
        <v>2</v>
      </c>
      <c r="H9" s="73">
        <v>5</v>
      </c>
      <c r="I9" s="74">
        <v>0</v>
      </c>
      <c r="J9" s="73">
        <f>B9-(D9+F9+H9)</f>
        <v>46</v>
      </c>
      <c r="K9" s="269">
        <f>C9-(E9+G9+I9)</f>
        <v>9</v>
      </c>
    </row>
    <row r="10" spans="1:11" ht="23.25">
      <c r="A10" s="57" t="s">
        <v>63</v>
      </c>
      <c r="B10" s="58">
        <v>14</v>
      </c>
      <c r="C10" s="58">
        <v>4</v>
      </c>
      <c r="D10" s="59">
        <v>1</v>
      </c>
      <c r="E10" s="60">
        <v>1</v>
      </c>
      <c r="F10" s="59">
        <v>1</v>
      </c>
      <c r="G10" s="60">
        <v>0</v>
      </c>
      <c r="H10" s="59">
        <v>1</v>
      </c>
      <c r="I10" s="60">
        <v>0</v>
      </c>
      <c r="J10" s="56">
        <f>B10-(D10+F10+H10)</f>
        <v>11</v>
      </c>
      <c r="K10" s="283">
        <f>C10-(E10+G10+I10)</f>
        <v>3</v>
      </c>
    </row>
    <row r="11" spans="1:11" ht="15">
      <c r="A11" s="57" t="s">
        <v>64</v>
      </c>
      <c r="B11" s="58">
        <v>576</v>
      </c>
      <c r="C11" s="58">
        <v>227</v>
      </c>
      <c r="D11" s="59">
        <v>222</v>
      </c>
      <c r="E11" s="60">
        <v>67</v>
      </c>
      <c r="F11" s="59">
        <v>100</v>
      </c>
      <c r="G11" s="60">
        <v>24</v>
      </c>
      <c r="H11" s="59">
        <v>18</v>
      </c>
      <c r="I11" s="60">
        <v>8</v>
      </c>
      <c r="J11" s="56">
        <f aca="true" t="shared" si="1" ref="J11:J28">B11-(D11+F11+H11)</f>
        <v>236</v>
      </c>
      <c r="K11" s="283">
        <f aca="true" t="shared" si="2" ref="K11:K28">C11-(E11+G11+I11)</f>
        <v>128</v>
      </c>
    </row>
    <row r="12" spans="1:11" ht="36.75" customHeight="1">
      <c r="A12" s="57" t="s">
        <v>65</v>
      </c>
      <c r="B12" s="58">
        <v>9</v>
      </c>
      <c r="C12" s="58">
        <v>2</v>
      </c>
      <c r="D12" s="59">
        <v>2</v>
      </c>
      <c r="E12" s="60">
        <v>0</v>
      </c>
      <c r="F12" s="59">
        <v>6</v>
      </c>
      <c r="G12" s="60">
        <v>2</v>
      </c>
      <c r="H12" s="59">
        <v>0</v>
      </c>
      <c r="I12" s="60">
        <v>0</v>
      </c>
      <c r="J12" s="56">
        <f t="shared" si="1"/>
        <v>1</v>
      </c>
      <c r="K12" s="283">
        <f t="shared" si="2"/>
        <v>0</v>
      </c>
    </row>
    <row r="13" spans="1:11" ht="38.25" customHeight="1">
      <c r="A13" s="57" t="s">
        <v>66</v>
      </c>
      <c r="B13" s="58">
        <v>7</v>
      </c>
      <c r="C13" s="58">
        <v>1</v>
      </c>
      <c r="D13" s="59">
        <v>0</v>
      </c>
      <c r="E13" s="60">
        <v>0</v>
      </c>
      <c r="F13" s="59">
        <v>2</v>
      </c>
      <c r="G13" s="60">
        <v>0</v>
      </c>
      <c r="H13" s="60">
        <v>5</v>
      </c>
      <c r="I13" s="60">
        <v>1</v>
      </c>
      <c r="J13" s="56">
        <f t="shared" si="1"/>
        <v>0</v>
      </c>
      <c r="K13" s="283">
        <f t="shared" si="2"/>
        <v>0</v>
      </c>
    </row>
    <row r="14" spans="1:11" ht="15">
      <c r="A14" s="57" t="s">
        <v>67</v>
      </c>
      <c r="B14" s="58">
        <v>1040</v>
      </c>
      <c r="C14" s="58">
        <v>321</v>
      </c>
      <c r="D14" s="59">
        <v>354</v>
      </c>
      <c r="E14" s="60">
        <v>144</v>
      </c>
      <c r="F14" s="59">
        <v>100</v>
      </c>
      <c r="G14" s="60">
        <v>34</v>
      </c>
      <c r="H14" s="59">
        <v>49</v>
      </c>
      <c r="I14" s="60">
        <v>14</v>
      </c>
      <c r="J14" s="56">
        <f t="shared" si="1"/>
        <v>537</v>
      </c>
      <c r="K14" s="283">
        <f t="shared" si="2"/>
        <v>129</v>
      </c>
    </row>
    <row r="15" spans="1:11" ht="47.25" customHeight="1">
      <c r="A15" s="57" t="s">
        <v>68</v>
      </c>
      <c r="B15" s="58">
        <v>1639</v>
      </c>
      <c r="C15" s="58">
        <v>1446</v>
      </c>
      <c r="D15" s="59">
        <v>453</v>
      </c>
      <c r="E15" s="60">
        <v>203</v>
      </c>
      <c r="F15" s="59">
        <v>244</v>
      </c>
      <c r="G15" s="60">
        <v>80</v>
      </c>
      <c r="H15" s="59">
        <v>66</v>
      </c>
      <c r="I15" s="60">
        <v>39</v>
      </c>
      <c r="J15" s="56">
        <f t="shared" si="1"/>
        <v>876</v>
      </c>
      <c r="K15" s="283">
        <f t="shared" si="2"/>
        <v>1124</v>
      </c>
    </row>
    <row r="16" spans="1:11" ht="19.5" customHeight="1">
      <c r="A16" s="57" t="s">
        <v>69</v>
      </c>
      <c r="B16" s="58">
        <v>487</v>
      </c>
      <c r="C16" s="58">
        <v>139</v>
      </c>
      <c r="D16" s="59">
        <v>381</v>
      </c>
      <c r="E16" s="60">
        <v>91</v>
      </c>
      <c r="F16" s="59">
        <v>14</v>
      </c>
      <c r="G16" s="60">
        <v>1</v>
      </c>
      <c r="H16" s="59">
        <v>13</v>
      </c>
      <c r="I16" s="60">
        <v>3</v>
      </c>
      <c r="J16" s="56">
        <f t="shared" si="1"/>
        <v>79</v>
      </c>
      <c r="K16" s="283">
        <f t="shared" si="2"/>
        <v>44</v>
      </c>
    </row>
    <row r="17" spans="1:11" ht="26.25" customHeight="1">
      <c r="A17" s="57" t="s">
        <v>70</v>
      </c>
      <c r="B17" s="55">
        <v>343</v>
      </c>
      <c r="C17" s="58">
        <v>106</v>
      </c>
      <c r="D17" s="59">
        <v>89</v>
      </c>
      <c r="E17" s="60">
        <v>29</v>
      </c>
      <c r="F17" s="59">
        <v>89</v>
      </c>
      <c r="G17" s="60">
        <v>17</v>
      </c>
      <c r="H17" s="59">
        <v>5</v>
      </c>
      <c r="I17" s="60">
        <v>8</v>
      </c>
      <c r="J17" s="56">
        <f t="shared" si="1"/>
        <v>160</v>
      </c>
      <c r="K17" s="283">
        <f t="shared" si="2"/>
        <v>52</v>
      </c>
    </row>
    <row r="18" spans="1:11" ht="15">
      <c r="A18" s="57" t="s">
        <v>71</v>
      </c>
      <c r="B18" s="58">
        <v>115</v>
      </c>
      <c r="C18" s="58">
        <v>30</v>
      </c>
      <c r="D18" s="59">
        <v>49</v>
      </c>
      <c r="E18" s="60">
        <v>8</v>
      </c>
      <c r="F18" s="59">
        <v>35</v>
      </c>
      <c r="G18" s="60">
        <v>6</v>
      </c>
      <c r="H18" s="59">
        <v>5</v>
      </c>
      <c r="I18" s="60">
        <v>1</v>
      </c>
      <c r="J18" s="56">
        <f t="shared" si="1"/>
        <v>26</v>
      </c>
      <c r="K18" s="283">
        <f t="shared" si="2"/>
        <v>15</v>
      </c>
    </row>
    <row r="19" spans="1:11" ht="27.75" customHeight="1">
      <c r="A19" s="57" t="s">
        <v>72</v>
      </c>
      <c r="B19" s="58">
        <v>17</v>
      </c>
      <c r="C19" s="58">
        <v>38</v>
      </c>
      <c r="D19" s="59">
        <v>3</v>
      </c>
      <c r="E19" s="60">
        <v>10</v>
      </c>
      <c r="F19" s="59">
        <v>1</v>
      </c>
      <c r="G19" s="60">
        <v>0</v>
      </c>
      <c r="H19" s="59">
        <v>2</v>
      </c>
      <c r="I19" s="60">
        <v>5</v>
      </c>
      <c r="J19" s="56">
        <f t="shared" si="1"/>
        <v>11</v>
      </c>
      <c r="K19" s="283">
        <f t="shared" si="2"/>
        <v>23</v>
      </c>
    </row>
    <row r="20" spans="1:11" ht="25.5" customHeight="1">
      <c r="A20" s="57" t="s">
        <v>73</v>
      </c>
      <c r="B20" s="58">
        <v>83</v>
      </c>
      <c r="C20" s="58">
        <v>15</v>
      </c>
      <c r="D20" s="59">
        <v>21</v>
      </c>
      <c r="E20" s="60">
        <v>5</v>
      </c>
      <c r="F20" s="59">
        <v>29</v>
      </c>
      <c r="G20" s="60">
        <v>1</v>
      </c>
      <c r="H20" s="59">
        <v>7</v>
      </c>
      <c r="I20" s="60">
        <v>0</v>
      </c>
      <c r="J20" s="56">
        <f t="shared" si="1"/>
        <v>26</v>
      </c>
      <c r="K20" s="283">
        <f t="shared" si="2"/>
        <v>9</v>
      </c>
    </row>
    <row r="21" spans="1:11" ht="26.25" customHeight="1">
      <c r="A21" s="57" t="s">
        <v>74</v>
      </c>
      <c r="B21" s="58">
        <v>150</v>
      </c>
      <c r="C21" s="58">
        <v>55</v>
      </c>
      <c r="D21" s="59">
        <v>41</v>
      </c>
      <c r="E21" s="60">
        <v>19</v>
      </c>
      <c r="F21" s="59">
        <v>18</v>
      </c>
      <c r="G21" s="60">
        <v>3</v>
      </c>
      <c r="H21" s="59">
        <v>17</v>
      </c>
      <c r="I21" s="60">
        <v>1</v>
      </c>
      <c r="J21" s="56">
        <f t="shared" si="1"/>
        <v>74</v>
      </c>
      <c r="K21" s="283">
        <f t="shared" si="2"/>
        <v>32</v>
      </c>
    </row>
    <row r="22" spans="1:11" ht="28.5" customHeight="1">
      <c r="A22" s="57" t="s">
        <v>75</v>
      </c>
      <c r="B22" s="58">
        <v>74</v>
      </c>
      <c r="C22" s="58">
        <v>32</v>
      </c>
      <c r="D22" s="59">
        <v>19</v>
      </c>
      <c r="E22" s="60">
        <v>11</v>
      </c>
      <c r="F22" s="59">
        <v>17</v>
      </c>
      <c r="G22" s="60">
        <v>4</v>
      </c>
      <c r="H22" s="59">
        <v>4</v>
      </c>
      <c r="I22" s="60">
        <v>4</v>
      </c>
      <c r="J22" s="56">
        <f t="shared" si="1"/>
        <v>34</v>
      </c>
      <c r="K22" s="283">
        <f t="shared" si="2"/>
        <v>13</v>
      </c>
    </row>
    <row r="23" spans="1:11" ht="34.5">
      <c r="A23" s="57" t="s">
        <v>76</v>
      </c>
      <c r="B23" s="58">
        <v>1</v>
      </c>
      <c r="C23" s="58">
        <v>1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6">
        <f t="shared" si="1"/>
        <v>1</v>
      </c>
      <c r="K23" s="283">
        <f t="shared" si="2"/>
        <v>1</v>
      </c>
    </row>
    <row r="24" spans="1:11" ht="15">
      <c r="A24" s="57" t="s">
        <v>77</v>
      </c>
      <c r="B24" s="58">
        <v>60</v>
      </c>
      <c r="C24" s="58">
        <v>17</v>
      </c>
      <c r="D24" s="59">
        <v>13</v>
      </c>
      <c r="E24" s="60">
        <v>2</v>
      </c>
      <c r="F24" s="59">
        <v>11</v>
      </c>
      <c r="G24" s="60">
        <v>1</v>
      </c>
      <c r="H24" s="59">
        <v>6</v>
      </c>
      <c r="I24" s="60">
        <v>4</v>
      </c>
      <c r="J24" s="56">
        <f t="shared" si="1"/>
        <v>30</v>
      </c>
      <c r="K24" s="283">
        <f t="shared" si="2"/>
        <v>10</v>
      </c>
    </row>
    <row r="25" spans="1:11" ht="25.5" customHeight="1">
      <c r="A25" s="57" t="s">
        <v>78</v>
      </c>
      <c r="B25" s="58">
        <v>8</v>
      </c>
      <c r="C25" s="58">
        <v>14</v>
      </c>
      <c r="D25" s="59">
        <v>1</v>
      </c>
      <c r="E25" s="60">
        <v>1</v>
      </c>
      <c r="F25" s="59">
        <v>2</v>
      </c>
      <c r="G25" s="60">
        <v>4</v>
      </c>
      <c r="H25" s="59">
        <v>0</v>
      </c>
      <c r="I25" s="60">
        <v>1</v>
      </c>
      <c r="J25" s="56">
        <f t="shared" si="1"/>
        <v>5</v>
      </c>
      <c r="K25" s="283">
        <f t="shared" si="2"/>
        <v>8</v>
      </c>
    </row>
    <row r="26" spans="1:11" ht="30.75" customHeight="1">
      <c r="A26" s="57" t="s">
        <v>79</v>
      </c>
      <c r="B26" s="58">
        <v>72</v>
      </c>
      <c r="C26" s="58">
        <v>19</v>
      </c>
      <c r="D26" s="59">
        <v>26</v>
      </c>
      <c r="E26" s="60">
        <v>2</v>
      </c>
      <c r="F26" s="59">
        <v>20</v>
      </c>
      <c r="G26" s="60">
        <v>3</v>
      </c>
      <c r="H26" s="60">
        <v>3</v>
      </c>
      <c r="I26" s="60">
        <v>1</v>
      </c>
      <c r="J26" s="56">
        <f t="shared" si="1"/>
        <v>23</v>
      </c>
      <c r="K26" s="283">
        <f t="shared" si="2"/>
        <v>13</v>
      </c>
    </row>
    <row r="27" spans="1:11" ht="21" customHeight="1">
      <c r="A27" s="57" t="s">
        <v>80</v>
      </c>
      <c r="B27" s="58">
        <v>90</v>
      </c>
      <c r="C27" s="58">
        <v>25</v>
      </c>
      <c r="D27" s="59">
        <v>10</v>
      </c>
      <c r="E27" s="60">
        <v>6</v>
      </c>
      <c r="F27" s="59">
        <v>50</v>
      </c>
      <c r="G27" s="60">
        <v>8</v>
      </c>
      <c r="H27" s="59">
        <v>3</v>
      </c>
      <c r="I27" s="60">
        <v>2</v>
      </c>
      <c r="J27" s="56">
        <f t="shared" si="1"/>
        <v>27</v>
      </c>
      <c r="K27" s="283">
        <f t="shared" si="2"/>
        <v>9</v>
      </c>
    </row>
    <row r="28" spans="1:11" ht="79.5" customHeight="1">
      <c r="A28" s="57" t="s">
        <v>81</v>
      </c>
      <c r="B28" s="55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6">
        <f t="shared" si="1"/>
        <v>0</v>
      </c>
      <c r="K28" s="283">
        <f t="shared" si="2"/>
        <v>0</v>
      </c>
    </row>
    <row r="29" spans="1:11" ht="36" customHeight="1" thickBot="1">
      <c r="A29" s="61" t="s">
        <v>82</v>
      </c>
      <c r="B29" s="55">
        <v>0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284">
        <f>B29-(D29+F29+H29)</f>
        <v>0</v>
      </c>
      <c r="K29" s="256">
        <f>C29-(E29+G29+I29)</f>
        <v>0</v>
      </c>
    </row>
    <row r="30" spans="1:11" ht="15">
      <c r="A30" s="336" t="s">
        <v>18</v>
      </c>
      <c r="B30" s="336"/>
      <c r="C30" s="336"/>
      <c r="D30" s="66"/>
      <c r="E30" s="66"/>
      <c r="F30" s="66"/>
      <c r="G30" s="66"/>
      <c r="H30" s="66"/>
      <c r="I30" s="66"/>
      <c r="J30" s="66"/>
      <c r="K30" s="66"/>
    </row>
    <row r="31" ht="15">
      <c r="A31" s="75"/>
    </row>
    <row r="32" ht="15">
      <c r="A32" s="75"/>
    </row>
    <row r="33" ht="15">
      <c r="A33" s="75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96" max="96" width="21.00390625" style="0" customWidth="1"/>
    <col min="97" max="97" width="7.00390625" style="0" bestFit="1" customWidth="1"/>
    <col min="98" max="98" width="8.140625" style="0" customWidth="1"/>
    <col min="99" max="99" width="7.00390625" style="0" bestFit="1" customWidth="1"/>
    <col min="100" max="100" width="8.57421875" style="0" customWidth="1"/>
    <col min="101" max="101" width="7.00390625" style="0" bestFit="1" customWidth="1"/>
    <col min="102" max="102" width="8.140625" style="0" customWidth="1"/>
    <col min="103" max="103" width="7.7109375" style="0" bestFit="1" customWidth="1"/>
    <col min="104" max="104" width="8.140625" style="0" bestFit="1" customWidth="1"/>
    <col min="105" max="105" width="7.7109375" style="0" bestFit="1" customWidth="1"/>
    <col min="106" max="106" width="17.8515625" style="0" bestFit="1" customWidth="1"/>
  </cols>
  <sheetData>
    <row r="2" spans="1:9" ht="15.75" customHeight="1" thickBot="1">
      <c r="A2" s="338" t="s">
        <v>396</v>
      </c>
      <c r="B2" s="338"/>
      <c r="C2" s="338"/>
      <c r="D2" s="338"/>
      <c r="E2" s="338"/>
      <c r="F2" s="338"/>
      <c r="G2" s="338"/>
      <c r="H2" s="338"/>
      <c r="I2" s="338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339" t="s">
        <v>251</v>
      </c>
      <c r="B4" s="339"/>
      <c r="C4" s="339"/>
      <c r="D4" s="339"/>
      <c r="E4" s="339"/>
      <c r="F4" s="339"/>
      <c r="G4" s="339"/>
      <c r="H4" s="339"/>
      <c r="I4" s="339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15.75" customHeight="1" thickBot="1">
      <c r="A6" s="331" t="s">
        <v>252</v>
      </c>
      <c r="B6" s="340" t="s">
        <v>392</v>
      </c>
      <c r="C6" s="341"/>
      <c r="D6" s="341"/>
      <c r="E6" s="342"/>
      <c r="F6" s="335" t="s">
        <v>399</v>
      </c>
      <c r="G6" s="343"/>
      <c r="H6" s="343"/>
      <c r="I6" s="334"/>
    </row>
    <row r="7" spans="1:9" ht="15.75" customHeight="1" thickBot="1">
      <c r="A7" s="332"/>
      <c r="B7" s="344" t="s">
        <v>253</v>
      </c>
      <c r="C7" s="345"/>
      <c r="D7" s="344" t="s">
        <v>254</v>
      </c>
      <c r="E7" s="345"/>
      <c r="F7" s="344" t="s">
        <v>253</v>
      </c>
      <c r="G7" s="345"/>
      <c r="H7" s="344" t="s">
        <v>254</v>
      </c>
      <c r="I7" s="345"/>
    </row>
    <row r="8" spans="1:9" ht="15.75" customHeight="1" thickBot="1">
      <c r="A8" s="52" t="s">
        <v>61</v>
      </c>
      <c r="B8" s="136" t="s">
        <v>8</v>
      </c>
      <c r="C8" s="137" t="s">
        <v>17</v>
      </c>
      <c r="D8" s="136" t="s">
        <v>8</v>
      </c>
      <c r="E8" s="137" t="s">
        <v>17</v>
      </c>
      <c r="F8" s="136" t="s">
        <v>8</v>
      </c>
      <c r="G8" s="137" t="s">
        <v>17</v>
      </c>
      <c r="H8" s="138" t="s">
        <v>8</v>
      </c>
      <c r="I8" s="139" t="s">
        <v>17</v>
      </c>
    </row>
    <row r="9" spans="1:9" ht="23.25">
      <c r="A9" s="71" t="s">
        <v>62</v>
      </c>
      <c r="B9" s="74">
        <v>102</v>
      </c>
      <c r="C9" s="74">
        <v>18</v>
      </c>
      <c r="D9" s="73">
        <v>59</v>
      </c>
      <c r="E9" s="74">
        <v>13</v>
      </c>
      <c r="F9" s="73">
        <v>1347</v>
      </c>
      <c r="G9" s="74">
        <v>213</v>
      </c>
      <c r="H9" s="59">
        <v>447</v>
      </c>
      <c r="I9" s="140">
        <v>248</v>
      </c>
    </row>
    <row r="10" spans="1:9" ht="23.25">
      <c r="A10" s="57" t="s">
        <v>63</v>
      </c>
      <c r="B10" s="60">
        <v>80</v>
      </c>
      <c r="C10" s="60">
        <v>6</v>
      </c>
      <c r="D10" s="59">
        <v>14</v>
      </c>
      <c r="E10" s="60">
        <v>4</v>
      </c>
      <c r="F10" s="59">
        <v>717</v>
      </c>
      <c r="G10" s="60">
        <v>73</v>
      </c>
      <c r="H10" s="59">
        <v>150</v>
      </c>
      <c r="I10" s="140">
        <v>86</v>
      </c>
    </row>
    <row r="11" spans="1:9" ht="15">
      <c r="A11" s="57" t="s">
        <v>64</v>
      </c>
      <c r="B11" s="60">
        <v>716</v>
      </c>
      <c r="C11" s="60">
        <v>189</v>
      </c>
      <c r="D11" s="59">
        <v>576</v>
      </c>
      <c r="E11" s="60">
        <v>227</v>
      </c>
      <c r="F11" s="59">
        <v>7504</v>
      </c>
      <c r="G11" s="60">
        <v>2130</v>
      </c>
      <c r="H11" s="59">
        <v>6483</v>
      </c>
      <c r="I11" s="140">
        <v>3372</v>
      </c>
    </row>
    <row r="12" spans="1:9" ht="34.5">
      <c r="A12" s="57" t="s">
        <v>65</v>
      </c>
      <c r="B12" s="60">
        <v>60</v>
      </c>
      <c r="C12" s="60">
        <v>3</v>
      </c>
      <c r="D12" s="59">
        <v>9</v>
      </c>
      <c r="E12" s="60">
        <v>2</v>
      </c>
      <c r="F12" s="59">
        <v>710</v>
      </c>
      <c r="G12" s="60">
        <v>46</v>
      </c>
      <c r="H12" s="59">
        <v>103</v>
      </c>
      <c r="I12" s="140">
        <v>14</v>
      </c>
    </row>
    <row r="13" spans="1:9" ht="34.5">
      <c r="A13" s="57" t="s">
        <v>66</v>
      </c>
      <c r="B13" s="60">
        <v>16</v>
      </c>
      <c r="C13" s="60">
        <v>1</v>
      </c>
      <c r="D13" s="59">
        <v>7</v>
      </c>
      <c r="E13" s="60">
        <v>1</v>
      </c>
      <c r="F13" s="59">
        <v>123</v>
      </c>
      <c r="G13" s="60">
        <v>12</v>
      </c>
      <c r="H13" s="59">
        <v>72</v>
      </c>
      <c r="I13" s="140">
        <v>24</v>
      </c>
    </row>
    <row r="14" spans="1:9" ht="15">
      <c r="A14" s="57" t="s">
        <v>67</v>
      </c>
      <c r="B14" s="60">
        <v>727</v>
      </c>
      <c r="C14" s="60">
        <v>215</v>
      </c>
      <c r="D14" s="59">
        <v>1040</v>
      </c>
      <c r="E14" s="60">
        <v>321</v>
      </c>
      <c r="F14" s="59">
        <v>7766</v>
      </c>
      <c r="G14" s="60">
        <v>2365</v>
      </c>
      <c r="H14" s="59">
        <v>10758</v>
      </c>
      <c r="I14" s="140">
        <v>4509</v>
      </c>
    </row>
    <row r="15" spans="1:9" ht="45.75">
      <c r="A15" s="57" t="s">
        <v>68</v>
      </c>
      <c r="B15" s="60">
        <v>1243</v>
      </c>
      <c r="C15" s="60">
        <v>341</v>
      </c>
      <c r="D15" s="59">
        <v>1639</v>
      </c>
      <c r="E15" s="60">
        <v>1446</v>
      </c>
      <c r="F15" s="59">
        <v>12860</v>
      </c>
      <c r="G15" s="60">
        <v>4071</v>
      </c>
      <c r="H15" s="59">
        <v>18938</v>
      </c>
      <c r="I15" s="140">
        <v>20862</v>
      </c>
    </row>
    <row r="16" spans="1:9" ht="15">
      <c r="A16" s="57" t="s">
        <v>69</v>
      </c>
      <c r="B16" s="60">
        <v>232</v>
      </c>
      <c r="C16" s="60">
        <v>44</v>
      </c>
      <c r="D16" s="59">
        <v>487</v>
      </c>
      <c r="E16" s="60">
        <v>139</v>
      </c>
      <c r="F16" s="59">
        <v>2415</v>
      </c>
      <c r="G16" s="60">
        <v>496</v>
      </c>
      <c r="H16" s="59">
        <v>3590</v>
      </c>
      <c r="I16" s="140">
        <v>1669</v>
      </c>
    </row>
    <row r="17" spans="1:9" ht="23.25">
      <c r="A17" s="57" t="s">
        <v>70</v>
      </c>
      <c r="B17" s="60">
        <v>186</v>
      </c>
      <c r="C17" s="60">
        <v>29</v>
      </c>
      <c r="D17" s="59">
        <v>343</v>
      </c>
      <c r="E17" s="60">
        <v>106</v>
      </c>
      <c r="F17" s="59">
        <v>1940</v>
      </c>
      <c r="G17" s="60">
        <v>309</v>
      </c>
      <c r="H17" s="59">
        <v>3399</v>
      </c>
      <c r="I17" s="140">
        <v>1394</v>
      </c>
    </row>
    <row r="18" spans="1:9" ht="15">
      <c r="A18" s="57" t="s">
        <v>71</v>
      </c>
      <c r="B18" s="60">
        <v>141</v>
      </c>
      <c r="C18" s="60">
        <v>28</v>
      </c>
      <c r="D18" s="59">
        <v>115</v>
      </c>
      <c r="E18" s="60">
        <v>30</v>
      </c>
      <c r="F18" s="59">
        <v>1719</v>
      </c>
      <c r="G18" s="60">
        <v>295</v>
      </c>
      <c r="H18" s="59">
        <v>968</v>
      </c>
      <c r="I18" s="140">
        <v>414</v>
      </c>
    </row>
    <row r="19" spans="1:9" ht="23.25">
      <c r="A19" s="57" t="s">
        <v>72</v>
      </c>
      <c r="B19" s="60">
        <v>74</v>
      </c>
      <c r="C19" s="60">
        <v>14</v>
      </c>
      <c r="D19" s="59">
        <v>17</v>
      </c>
      <c r="E19" s="60">
        <v>38</v>
      </c>
      <c r="F19" s="59">
        <v>589</v>
      </c>
      <c r="G19" s="60">
        <v>183</v>
      </c>
      <c r="H19" s="59">
        <v>193</v>
      </c>
      <c r="I19" s="140">
        <v>802</v>
      </c>
    </row>
    <row r="20" spans="1:9" ht="18" customHeight="1">
      <c r="A20" s="57" t="s">
        <v>73</v>
      </c>
      <c r="B20" s="60">
        <v>70</v>
      </c>
      <c r="C20" s="60">
        <v>19</v>
      </c>
      <c r="D20" s="59">
        <v>83</v>
      </c>
      <c r="E20" s="60">
        <v>15</v>
      </c>
      <c r="F20" s="59">
        <v>766</v>
      </c>
      <c r="G20" s="60">
        <v>145</v>
      </c>
      <c r="H20" s="59">
        <v>853</v>
      </c>
      <c r="I20" s="140">
        <v>353</v>
      </c>
    </row>
    <row r="21" spans="1:9" ht="23.25">
      <c r="A21" s="57" t="s">
        <v>74</v>
      </c>
      <c r="B21" s="60">
        <v>297</v>
      </c>
      <c r="C21" s="60">
        <v>54</v>
      </c>
      <c r="D21" s="59">
        <v>150</v>
      </c>
      <c r="E21" s="60">
        <v>55</v>
      </c>
      <c r="F21" s="59">
        <v>3313</v>
      </c>
      <c r="G21" s="60">
        <v>680</v>
      </c>
      <c r="H21" s="59">
        <v>1653</v>
      </c>
      <c r="I21" s="140">
        <v>1146</v>
      </c>
    </row>
    <row r="22" spans="1:9" ht="23.25">
      <c r="A22" s="57" t="s">
        <v>75</v>
      </c>
      <c r="B22" s="60">
        <v>197</v>
      </c>
      <c r="C22" s="60">
        <v>25</v>
      </c>
      <c r="D22" s="59">
        <v>74</v>
      </c>
      <c r="E22" s="60">
        <v>32</v>
      </c>
      <c r="F22" s="59">
        <v>1873</v>
      </c>
      <c r="G22" s="60">
        <v>282</v>
      </c>
      <c r="H22" s="59">
        <v>998</v>
      </c>
      <c r="I22" s="140">
        <v>427</v>
      </c>
    </row>
    <row r="23" spans="1:9" ht="34.5">
      <c r="A23" s="57" t="s">
        <v>76</v>
      </c>
      <c r="B23" s="60">
        <v>4</v>
      </c>
      <c r="C23" s="60">
        <v>0</v>
      </c>
      <c r="D23" s="59">
        <v>1</v>
      </c>
      <c r="E23" s="59">
        <v>1</v>
      </c>
      <c r="F23" s="59">
        <v>41</v>
      </c>
      <c r="G23" s="59">
        <v>8</v>
      </c>
      <c r="H23" s="59">
        <v>11</v>
      </c>
      <c r="I23" s="140">
        <v>5</v>
      </c>
    </row>
    <row r="24" spans="1:9" ht="15">
      <c r="A24" s="57" t="s">
        <v>77</v>
      </c>
      <c r="B24" s="60">
        <v>87</v>
      </c>
      <c r="C24" s="60">
        <v>19</v>
      </c>
      <c r="D24" s="59">
        <v>60</v>
      </c>
      <c r="E24" s="60">
        <v>17</v>
      </c>
      <c r="F24" s="59">
        <v>865</v>
      </c>
      <c r="G24" s="60">
        <v>191</v>
      </c>
      <c r="H24" s="59">
        <v>490</v>
      </c>
      <c r="I24" s="140">
        <v>240</v>
      </c>
    </row>
    <row r="25" spans="1:9" ht="23.25">
      <c r="A25" s="57" t="s">
        <v>78</v>
      </c>
      <c r="B25" s="60">
        <v>96</v>
      </c>
      <c r="C25" s="60">
        <v>33</v>
      </c>
      <c r="D25" s="59">
        <v>8</v>
      </c>
      <c r="E25" s="60">
        <v>14</v>
      </c>
      <c r="F25" s="59">
        <v>958</v>
      </c>
      <c r="G25" s="60">
        <v>411</v>
      </c>
      <c r="H25" s="59">
        <v>214</v>
      </c>
      <c r="I25" s="140">
        <v>144</v>
      </c>
    </row>
    <row r="26" spans="1:9" ht="23.25">
      <c r="A26" s="57" t="s">
        <v>79</v>
      </c>
      <c r="B26" s="60">
        <v>41</v>
      </c>
      <c r="C26" s="60">
        <v>2</v>
      </c>
      <c r="D26" s="59">
        <v>72</v>
      </c>
      <c r="E26" s="60">
        <v>19</v>
      </c>
      <c r="F26" s="59">
        <v>389</v>
      </c>
      <c r="G26" s="60">
        <v>55</v>
      </c>
      <c r="H26" s="59">
        <v>702</v>
      </c>
      <c r="I26" s="140">
        <v>312</v>
      </c>
    </row>
    <row r="27" spans="1:9" ht="15">
      <c r="A27" s="57" t="s">
        <v>80</v>
      </c>
      <c r="B27" s="60">
        <v>44</v>
      </c>
      <c r="C27" s="60">
        <v>8</v>
      </c>
      <c r="D27" s="59">
        <v>90</v>
      </c>
      <c r="E27" s="60">
        <v>25</v>
      </c>
      <c r="F27" s="59">
        <v>473</v>
      </c>
      <c r="G27" s="60">
        <v>115</v>
      </c>
      <c r="H27" s="59">
        <v>924</v>
      </c>
      <c r="I27" s="140">
        <v>321</v>
      </c>
    </row>
    <row r="28" spans="1:9" ht="81" customHeight="1">
      <c r="A28" s="57" t="s">
        <v>81</v>
      </c>
      <c r="B28" s="60">
        <v>0</v>
      </c>
      <c r="C28" s="60">
        <v>0</v>
      </c>
      <c r="D28" s="60">
        <v>0</v>
      </c>
      <c r="E28" s="60">
        <v>0</v>
      </c>
      <c r="F28" s="60">
        <v>1</v>
      </c>
      <c r="G28" s="60">
        <v>0</v>
      </c>
      <c r="H28" s="59">
        <v>1</v>
      </c>
      <c r="I28" s="140">
        <v>0</v>
      </c>
    </row>
    <row r="29" spans="1:9" ht="34.5">
      <c r="A29" s="57" t="s">
        <v>82</v>
      </c>
      <c r="B29" s="60">
        <v>0</v>
      </c>
      <c r="C29" s="60">
        <v>0</v>
      </c>
      <c r="D29" s="60">
        <v>0</v>
      </c>
      <c r="E29" s="60">
        <v>0</v>
      </c>
      <c r="F29" s="60">
        <v>3</v>
      </c>
      <c r="G29" s="60">
        <v>4</v>
      </c>
      <c r="H29" s="56">
        <v>0</v>
      </c>
      <c r="I29" s="141">
        <v>1</v>
      </c>
    </row>
    <row r="30" spans="1:9" ht="15.75" thickBot="1">
      <c r="A30" s="142" t="s">
        <v>32</v>
      </c>
      <c r="B30" s="143">
        <f aca="true" t="shared" si="0" ref="B30:I30">SUM(B9:B29)</f>
        <v>4413</v>
      </c>
      <c r="C30" s="143">
        <f t="shared" si="0"/>
        <v>1048</v>
      </c>
      <c r="D30" s="143">
        <f t="shared" si="0"/>
        <v>4844</v>
      </c>
      <c r="E30" s="143">
        <f t="shared" si="0"/>
        <v>2505</v>
      </c>
      <c r="F30" s="143">
        <f t="shared" si="0"/>
        <v>46372</v>
      </c>
      <c r="G30" s="143">
        <f t="shared" si="0"/>
        <v>12084</v>
      </c>
      <c r="H30" s="143">
        <f t="shared" si="0"/>
        <v>50947</v>
      </c>
      <c r="I30" s="274">
        <f t="shared" si="0"/>
        <v>36343</v>
      </c>
    </row>
    <row r="31" ht="15">
      <c r="A31" s="144" t="s">
        <v>18</v>
      </c>
    </row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&amp;L25.11.2011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3" sqref="A3"/>
    </sheetView>
  </sheetViews>
  <sheetFormatPr defaultColWidth="9.140625" defaultRowHeight="15"/>
  <cols>
    <col min="9" max="9" width="13.421875" style="0" customWidth="1"/>
    <col min="176" max="176" width="3.140625" style="0" customWidth="1"/>
  </cols>
  <sheetData>
    <row r="2" spans="1:9" ht="18.75" customHeight="1" thickBot="1">
      <c r="A2" s="280" t="s">
        <v>396</v>
      </c>
      <c r="B2" s="280"/>
      <c r="C2" s="280"/>
      <c r="D2" s="280"/>
      <c r="E2" s="280"/>
      <c r="F2" s="280"/>
      <c r="G2" s="280"/>
      <c r="H2" s="280"/>
      <c r="I2" s="280"/>
    </row>
    <row r="4" spans="1:9" ht="15.75">
      <c r="A4" s="325" t="s">
        <v>400</v>
      </c>
      <c r="B4" s="325"/>
      <c r="C4" s="325"/>
      <c r="D4" s="325"/>
      <c r="E4" s="325"/>
      <c r="F4" s="325"/>
      <c r="G4" s="325"/>
      <c r="H4" s="325"/>
      <c r="I4" s="325"/>
    </row>
    <row r="5" spans="1:9" ht="15.75" customHeight="1">
      <c r="A5" s="352" t="s">
        <v>85</v>
      </c>
      <c r="B5" s="352"/>
      <c r="C5" s="352"/>
      <c r="D5" s="352"/>
      <c r="E5" s="352"/>
      <c r="F5" s="352"/>
      <c r="G5" s="352"/>
      <c r="H5" s="352"/>
      <c r="I5" s="352"/>
    </row>
    <row r="6" spans="4:8" ht="16.5" customHeight="1">
      <c r="D6" s="77"/>
      <c r="E6" s="77"/>
      <c r="F6" s="77"/>
      <c r="G6" s="77"/>
      <c r="H6" s="77"/>
    </row>
    <row r="7" spans="4:7" ht="30" customHeight="1">
      <c r="D7" s="348" t="s">
        <v>86</v>
      </c>
      <c r="E7" s="348"/>
      <c r="F7" s="216" t="s">
        <v>9</v>
      </c>
      <c r="G7" s="78" t="s">
        <v>87</v>
      </c>
    </row>
    <row r="8" spans="4:7" ht="15">
      <c r="D8" s="349" t="s">
        <v>88</v>
      </c>
      <c r="E8" s="349"/>
      <c r="F8" s="217">
        <v>1036</v>
      </c>
      <c r="G8" s="79">
        <f>F8/2454*100</f>
        <v>42.21678891605542</v>
      </c>
    </row>
    <row r="9" spans="4:7" ht="15">
      <c r="D9" s="349" t="s">
        <v>89</v>
      </c>
      <c r="E9" s="349"/>
      <c r="F9" s="217">
        <v>47</v>
      </c>
      <c r="G9" s="79">
        <f aca="true" t="shared" si="0" ref="G9:G22">F9/2454*100</f>
        <v>1.915240423797881</v>
      </c>
    </row>
    <row r="10" spans="4:7" ht="15">
      <c r="D10" s="349" t="s">
        <v>90</v>
      </c>
      <c r="E10" s="349"/>
      <c r="F10" s="217">
        <v>138</v>
      </c>
      <c r="G10" s="79">
        <f t="shared" si="0"/>
        <v>5.623471882640587</v>
      </c>
    </row>
    <row r="11" spans="4:7" ht="15">
      <c r="D11" s="349" t="s">
        <v>91</v>
      </c>
      <c r="E11" s="349"/>
      <c r="F11" s="217">
        <v>100</v>
      </c>
      <c r="G11" s="79">
        <f t="shared" si="0"/>
        <v>4.074979625101874</v>
      </c>
    </row>
    <row r="12" spans="4:7" ht="15">
      <c r="D12" s="349" t="s">
        <v>92</v>
      </c>
      <c r="E12" s="349"/>
      <c r="F12" s="217">
        <v>104</v>
      </c>
      <c r="G12" s="79">
        <f t="shared" si="0"/>
        <v>4.2379788101059495</v>
      </c>
    </row>
    <row r="13" spans="4:7" ht="15">
      <c r="D13" s="349" t="s">
        <v>93</v>
      </c>
      <c r="E13" s="349"/>
      <c r="F13" s="217">
        <v>33</v>
      </c>
      <c r="G13" s="79">
        <f t="shared" si="0"/>
        <v>1.3447432762836184</v>
      </c>
    </row>
    <row r="14" spans="4:7" ht="15">
      <c r="D14" s="349" t="s">
        <v>94</v>
      </c>
      <c r="E14" s="349"/>
      <c r="F14" s="217">
        <v>286</v>
      </c>
      <c r="G14" s="79">
        <f t="shared" si="0"/>
        <v>11.65444172779136</v>
      </c>
    </row>
    <row r="15" spans="4:7" ht="15">
      <c r="D15" s="349" t="s">
        <v>95</v>
      </c>
      <c r="E15" s="349"/>
      <c r="F15" s="217">
        <v>58</v>
      </c>
      <c r="G15" s="79">
        <f t="shared" si="0"/>
        <v>2.363488182559087</v>
      </c>
    </row>
    <row r="16" spans="4:7" ht="15">
      <c r="D16" s="349" t="s">
        <v>96</v>
      </c>
      <c r="E16" s="349"/>
      <c r="F16" s="217">
        <v>236</v>
      </c>
      <c r="G16" s="79">
        <f t="shared" si="0"/>
        <v>9.616951915240424</v>
      </c>
    </row>
    <row r="17" spans="4:7" ht="15">
      <c r="D17" s="349" t="s">
        <v>97</v>
      </c>
      <c r="E17" s="349"/>
      <c r="F17" s="217">
        <v>55</v>
      </c>
      <c r="G17" s="79">
        <f t="shared" si="0"/>
        <v>2.2412387938060307</v>
      </c>
    </row>
    <row r="18" spans="4:7" ht="15">
      <c r="D18" s="349" t="s">
        <v>98</v>
      </c>
      <c r="E18" s="349"/>
      <c r="F18" s="217">
        <v>101</v>
      </c>
      <c r="G18" s="79">
        <f t="shared" si="0"/>
        <v>4.115729421352894</v>
      </c>
    </row>
    <row r="19" spans="4:7" ht="15">
      <c r="D19" s="349" t="s">
        <v>99</v>
      </c>
      <c r="E19" s="349"/>
      <c r="F19" s="217">
        <v>54</v>
      </c>
      <c r="G19" s="79">
        <f t="shared" si="0"/>
        <v>2.2004889975550124</v>
      </c>
    </row>
    <row r="20" spans="4:7" ht="15">
      <c r="D20" s="349" t="s">
        <v>100</v>
      </c>
      <c r="E20" s="349"/>
      <c r="F20" s="217">
        <v>29</v>
      </c>
      <c r="G20" s="79">
        <f t="shared" si="0"/>
        <v>1.1817440912795436</v>
      </c>
    </row>
    <row r="21" spans="4:7" ht="15">
      <c r="D21" s="349" t="s">
        <v>101</v>
      </c>
      <c r="E21" s="349"/>
      <c r="F21" s="217">
        <v>177</v>
      </c>
      <c r="G21" s="79">
        <f t="shared" si="0"/>
        <v>7.212713936430318</v>
      </c>
    </row>
    <row r="22" spans="4:7" ht="15">
      <c r="D22" s="350" t="s">
        <v>32</v>
      </c>
      <c r="E22" s="351"/>
      <c r="F22" s="218">
        <f>SUM(F8:F21)</f>
        <v>2454</v>
      </c>
      <c r="G22" s="79">
        <f t="shared" si="0"/>
        <v>100</v>
      </c>
    </row>
    <row r="23" ht="15.75" customHeight="1"/>
    <row r="24" spans="1:9" ht="15">
      <c r="A24" s="352" t="s">
        <v>102</v>
      </c>
      <c r="B24" s="352"/>
      <c r="C24" s="352"/>
      <c r="D24" s="352"/>
      <c r="E24" s="352"/>
      <c r="F24" s="352"/>
      <c r="G24" s="352"/>
      <c r="H24" s="352"/>
      <c r="I24" s="352"/>
    </row>
    <row r="25" ht="15.75" customHeight="1"/>
    <row r="26" spans="4:7" ht="30" customHeight="1">
      <c r="D26" s="348" t="s">
        <v>86</v>
      </c>
      <c r="E26" s="348"/>
      <c r="F26" s="216" t="s">
        <v>9</v>
      </c>
      <c r="G26" s="78" t="s">
        <v>87</v>
      </c>
    </row>
    <row r="27" spans="4:7" ht="15" customHeight="1">
      <c r="D27" s="347" t="s">
        <v>103</v>
      </c>
      <c r="E27" s="347"/>
      <c r="F27" s="215">
        <v>4018</v>
      </c>
      <c r="G27" s="79">
        <f>F27/43002*100</f>
        <v>9.34375145342077</v>
      </c>
    </row>
    <row r="28" spans="4:7" ht="15">
      <c r="D28" s="347" t="s">
        <v>104</v>
      </c>
      <c r="E28" s="347"/>
      <c r="F28" s="215">
        <v>2438</v>
      </c>
      <c r="G28" s="79">
        <f aca="true" t="shared" si="1" ref="G28:G48">F28/43002*100</f>
        <v>5.669503744011906</v>
      </c>
    </row>
    <row r="29" spans="4:7" ht="15">
      <c r="D29" s="347" t="s">
        <v>105</v>
      </c>
      <c r="E29" s="347"/>
      <c r="F29" s="215">
        <v>1830</v>
      </c>
      <c r="G29" s="79">
        <f t="shared" si="1"/>
        <v>4.2556160178596345</v>
      </c>
    </row>
    <row r="30" spans="4:7" ht="15">
      <c r="D30" s="347" t="s">
        <v>106</v>
      </c>
      <c r="E30" s="347"/>
      <c r="F30" s="215">
        <v>378</v>
      </c>
      <c r="G30" s="79">
        <f t="shared" si="1"/>
        <v>0.8790288823775638</v>
      </c>
    </row>
    <row r="31" spans="4:7" ht="15">
      <c r="D31" s="347" t="s">
        <v>107</v>
      </c>
      <c r="E31" s="347"/>
      <c r="F31" s="215">
        <v>8489</v>
      </c>
      <c r="G31" s="79">
        <f t="shared" si="1"/>
        <v>19.740942281754336</v>
      </c>
    </row>
    <row r="32" spans="4:7" ht="15">
      <c r="D32" s="347" t="s">
        <v>108</v>
      </c>
      <c r="E32" s="347"/>
      <c r="F32" s="215">
        <v>734</v>
      </c>
      <c r="G32" s="79">
        <f t="shared" si="1"/>
        <v>1.7068973536114598</v>
      </c>
    </row>
    <row r="33" spans="4:7" ht="15">
      <c r="D33" s="347" t="s">
        <v>109</v>
      </c>
      <c r="E33" s="347"/>
      <c r="F33" s="215">
        <v>11266</v>
      </c>
      <c r="G33" s="79">
        <f t="shared" si="1"/>
        <v>26.19878145202549</v>
      </c>
    </row>
    <row r="34" spans="4:7" ht="15">
      <c r="D34" s="347" t="s">
        <v>110</v>
      </c>
      <c r="E34" s="347"/>
      <c r="F34" s="215">
        <v>229</v>
      </c>
      <c r="G34" s="79">
        <f t="shared" si="1"/>
        <v>0.532533370540905</v>
      </c>
    </row>
    <row r="35" spans="4:7" ht="15">
      <c r="D35" s="347" t="s">
        <v>111</v>
      </c>
      <c r="E35" s="347"/>
      <c r="F35" s="215">
        <v>1313</v>
      </c>
      <c r="G35" s="79">
        <f t="shared" si="1"/>
        <v>3.0533463559834426</v>
      </c>
    </row>
    <row r="36" spans="4:7" ht="15">
      <c r="D36" s="347" t="s">
        <v>90</v>
      </c>
      <c r="E36" s="347"/>
      <c r="F36" s="215">
        <v>3312</v>
      </c>
      <c r="G36" s="79">
        <f t="shared" si="1"/>
        <v>7.701967350355797</v>
      </c>
    </row>
    <row r="37" spans="4:7" ht="15">
      <c r="D37" s="347" t="s">
        <v>91</v>
      </c>
      <c r="E37" s="347"/>
      <c r="F37" s="215">
        <v>1619</v>
      </c>
      <c r="G37" s="79">
        <f t="shared" si="1"/>
        <v>3.7649411655271843</v>
      </c>
    </row>
    <row r="38" spans="4:7" ht="15">
      <c r="D38" s="347" t="s">
        <v>92</v>
      </c>
      <c r="E38" s="347"/>
      <c r="F38" s="215">
        <v>1844</v>
      </c>
      <c r="G38" s="79">
        <f t="shared" si="1"/>
        <v>4.288172643132877</v>
      </c>
    </row>
    <row r="39" spans="4:7" ht="15">
      <c r="D39" s="347" t="s">
        <v>93</v>
      </c>
      <c r="E39" s="347"/>
      <c r="F39" s="215">
        <v>667</v>
      </c>
      <c r="G39" s="79">
        <f t="shared" si="1"/>
        <v>1.5510906469466537</v>
      </c>
    </row>
    <row r="40" spans="4:7" ht="15">
      <c r="D40" s="347" t="s">
        <v>94</v>
      </c>
      <c r="E40" s="347"/>
      <c r="F40" s="215">
        <v>2756</v>
      </c>
      <c r="G40" s="79">
        <f t="shared" si="1"/>
        <v>6.409004232361286</v>
      </c>
    </row>
    <row r="41" spans="4:7" ht="15">
      <c r="D41" s="347" t="s">
        <v>112</v>
      </c>
      <c r="E41" s="347"/>
      <c r="F41" s="215">
        <v>309</v>
      </c>
      <c r="G41" s="79">
        <f t="shared" si="1"/>
        <v>0.7185712292451514</v>
      </c>
    </row>
    <row r="42" spans="4:7" ht="15">
      <c r="D42" s="347" t="s">
        <v>113</v>
      </c>
      <c r="E42" s="347"/>
      <c r="F42" s="215">
        <v>75</v>
      </c>
      <c r="G42" s="79">
        <f t="shared" si="1"/>
        <v>0.17441049253523092</v>
      </c>
    </row>
    <row r="43" spans="4:7" ht="15">
      <c r="D43" s="347" t="s">
        <v>114</v>
      </c>
      <c r="E43" s="347"/>
      <c r="F43" s="215">
        <v>212</v>
      </c>
      <c r="G43" s="79">
        <f t="shared" si="1"/>
        <v>0.49300032556625273</v>
      </c>
    </row>
    <row r="44" spans="4:7" ht="15">
      <c r="D44" s="347" t="s">
        <v>115</v>
      </c>
      <c r="E44" s="347"/>
      <c r="F44" s="215">
        <v>977</v>
      </c>
      <c r="G44" s="79">
        <f t="shared" si="1"/>
        <v>2.271987349425608</v>
      </c>
    </row>
    <row r="45" spans="4:7" ht="15">
      <c r="D45" s="347" t="s">
        <v>97</v>
      </c>
      <c r="E45" s="347"/>
      <c r="F45" s="215">
        <v>184</v>
      </c>
      <c r="G45" s="79">
        <f t="shared" si="1"/>
        <v>0.4278870750197665</v>
      </c>
    </row>
    <row r="46" spans="4:7" ht="15">
      <c r="D46" s="347" t="s">
        <v>98</v>
      </c>
      <c r="E46" s="347"/>
      <c r="F46" s="215">
        <v>157</v>
      </c>
      <c r="G46" s="79">
        <f t="shared" si="1"/>
        <v>0.3650992977070834</v>
      </c>
    </row>
    <row r="47" spans="4:7" ht="15">
      <c r="D47" s="347" t="s">
        <v>116</v>
      </c>
      <c r="E47" s="347"/>
      <c r="F47" s="215">
        <v>195</v>
      </c>
      <c r="G47" s="79">
        <f t="shared" si="1"/>
        <v>0.4534672805916004</v>
      </c>
    </row>
    <row r="48" spans="4:7" ht="15">
      <c r="D48" s="346" t="s">
        <v>32</v>
      </c>
      <c r="E48" s="346"/>
      <c r="F48" s="214">
        <f>SUM(F27:F47)</f>
        <v>43002</v>
      </c>
      <c r="G48" s="79">
        <f t="shared" si="1"/>
        <v>100</v>
      </c>
    </row>
    <row r="49" spans="4:8" ht="15">
      <c r="D49" s="3" t="s">
        <v>117</v>
      </c>
      <c r="E49" s="3"/>
      <c r="F49" s="3"/>
      <c r="G49" s="3"/>
      <c r="H49" s="3"/>
    </row>
  </sheetData>
  <sheetProtection/>
  <mergeCells count="42">
    <mergeCell ref="D9:E9"/>
    <mergeCell ref="D10:E10"/>
    <mergeCell ref="D11:E11"/>
    <mergeCell ref="D8:E8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&amp;L25.11.2011&amp;CTÜRKİYE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2">
      <selection activeCell="A3" sqref="A3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4" t="s">
        <v>397</v>
      </c>
      <c r="B2" s="294"/>
      <c r="C2" s="294"/>
      <c r="D2" s="294"/>
      <c r="E2" s="294"/>
      <c r="F2" s="294"/>
      <c r="G2" s="294"/>
      <c r="H2" s="294"/>
      <c r="I2" s="294"/>
      <c r="J2" s="294"/>
      <c r="K2" s="76"/>
    </row>
    <row r="3" spans="1:1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76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3" t="s">
        <v>118</v>
      </c>
      <c r="B5" s="353"/>
      <c r="C5" s="353"/>
      <c r="D5" s="353"/>
      <c r="E5" s="353"/>
      <c r="F5" s="353"/>
      <c r="G5" s="353"/>
      <c r="H5" s="353"/>
      <c r="I5" s="353"/>
      <c r="J5" s="353"/>
      <c r="K5" s="81"/>
    </row>
    <row r="6" spans="2:11" ht="18.75">
      <c r="B6" s="82"/>
      <c r="C6" s="83"/>
      <c r="D6" s="83"/>
      <c r="E6" s="83"/>
      <c r="F6" s="83"/>
      <c r="G6" s="83"/>
      <c r="H6" s="83"/>
      <c r="I6" s="83"/>
      <c r="J6" s="83"/>
      <c r="K6" s="4"/>
    </row>
    <row r="7" spans="2:11" ht="18.75">
      <c r="B7" s="82"/>
      <c r="C7" s="83"/>
      <c r="D7" s="83"/>
      <c r="E7" s="83"/>
      <c r="F7" s="83"/>
      <c r="G7" s="83"/>
      <c r="H7" s="83"/>
      <c r="I7" s="83"/>
      <c r="J7" s="83"/>
      <c r="K7" s="4"/>
    </row>
    <row r="8" spans="1:11" ht="18.75" customHeight="1">
      <c r="A8" s="354" t="s">
        <v>119</v>
      </c>
      <c r="B8" s="354"/>
      <c r="C8" s="354"/>
      <c r="D8" s="354"/>
      <c r="E8" s="354"/>
      <c r="F8" s="354"/>
      <c r="G8" s="354"/>
      <c r="H8" s="354"/>
      <c r="I8" s="354"/>
      <c r="J8" s="354"/>
      <c r="K8" s="84"/>
    </row>
    <row r="9" spans="2:11" ht="15">
      <c r="B9" s="4"/>
      <c r="C9" s="4"/>
      <c r="D9" s="82"/>
      <c r="E9" s="82"/>
      <c r="F9" s="82"/>
      <c r="G9" s="4"/>
      <c r="H9" s="4"/>
      <c r="I9" s="4"/>
      <c r="J9" s="4"/>
      <c r="K9" s="4"/>
    </row>
    <row r="10" spans="2:11" ht="15">
      <c r="B10" s="4"/>
      <c r="C10" s="4"/>
      <c r="D10" s="4"/>
      <c r="E10" s="85" t="s">
        <v>120</v>
      </c>
      <c r="F10" s="85" t="s">
        <v>9</v>
      </c>
      <c r="G10" s="85" t="s">
        <v>121</v>
      </c>
      <c r="H10" s="4"/>
      <c r="I10" s="4"/>
      <c r="J10" s="4"/>
      <c r="K10" s="4"/>
    </row>
    <row r="11" spans="2:11" ht="15">
      <c r="B11" s="4"/>
      <c r="C11" s="4"/>
      <c r="D11" s="4"/>
      <c r="E11" s="86">
        <v>5</v>
      </c>
      <c r="F11" s="87">
        <v>174</v>
      </c>
      <c r="G11" s="212">
        <f>F11/229*100</f>
        <v>75.9825327510917</v>
      </c>
      <c r="H11" s="4"/>
      <c r="I11" s="88"/>
      <c r="J11" s="4"/>
      <c r="K11" s="4"/>
    </row>
    <row r="12" spans="2:11" ht="15">
      <c r="B12" s="4"/>
      <c r="C12" s="4"/>
      <c r="D12" s="4"/>
      <c r="E12" s="86">
        <v>6</v>
      </c>
      <c r="F12" s="87">
        <v>26</v>
      </c>
      <c r="G12" s="212">
        <f aca="true" t="shared" si="0" ref="G12:G18">F12/229*100</f>
        <v>11.353711790393014</v>
      </c>
      <c r="H12" s="4"/>
      <c r="I12" s="4"/>
      <c r="J12" s="4"/>
      <c r="K12" s="4"/>
    </row>
    <row r="13" spans="2:11" ht="15">
      <c r="B13" s="4"/>
      <c r="C13" s="4"/>
      <c r="D13" s="4"/>
      <c r="E13" s="86">
        <v>7</v>
      </c>
      <c r="F13" s="87">
        <v>8</v>
      </c>
      <c r="G13" s="212">
        <f t="shared" si="0"/>
        <v>3.4934497816593884</v>
      </c>
      <c r="H13" s="4"/>
      <c r="I13" s="4"/>
      <c r="J13" s="4"/>
      <c r="K13" s="4"/>
    </row>
    <row r="14" spans="2:11" ht="15">
      <c r="B14" s="4"/>
      <c r="C14" s="4"/>
      <c r="D14" s="4"/>
      <c r="E14" s="86">
        <v>8</v>
      </c>
      <c r="F14" s="87">
        <v>6</v>
      </c>
      <c r="G14" s="212">
        <f t="shared" si="0"/>
        <v>2.6200873362445414</v>
      </c>
      <c r="H14" s="4"/>
      <c r="I14" s="4"/>
      <c r="J14" s="4"/>
      <c r="K14" s="4"/>
    </row>
    <row r="15" spans="2:11" ht="15">
      <c r="B15" s="4"/>
      <c r="C15" s="4"/>
      <c r="D15" s="4"/>
      <c r="E15" s="86">
        <v>9</v>
      </c>
      <c r="F15" s="87">
        <v>4</v>
      </c>
      <c r="G15" s="212">
        <f t="shared" si="0"/>
        <v>1.7467248908296942</v>
      </c>
      <c r="H15" s="4"/>
      <c r="I15" s="4"/>
      <c r="J15" s="4"/>
      <c r="K15" s="4"/>
    </row>
    <row r="16" spans="2:11" ht="15">
      <c r="B16" s="4"/>
      <c r="C16" s="4"/>
      <c r="D16" s="4"/>
      <c r="E16" s="86">
        <v>10</v>
      </c>
      <c r="F16" s="87">
        <v>4</v>
      </c>
      <c r="G16" s="212">
        <f t="shared" si="0"/>
        <v>1.7467248908296942</v>
      </c>
      <c r="H16" s="4"/>
      <c r="I16" s="4"/>
      <c r="J16" s="4"/>
      <c r="K16" s="4"/>
    </row>
    <row r="17" spans="2:11" ht="15">
      <c r="B17" s="4"/>
      <c r="C17" s="4"/>
      <c r="D17" s="4"/>
      <c r="E17" s="86" t="s">
        <v>122</v>
      </c>
      <c r="F17" s="87">
        <v>7</v>
      </c>
      <c r="G17" s="212">
        <f t="shared" si="0"/>
        <v>3.056768558951965</v>
      </c>
      <c r="H17" s="4"/>
      <c r="I17" s="4"/>
      <c r="J17" s="4"/>
      <c r="K17" s="4"/>
    </row>
    <row r="18" spans="2:11" ht="15">
      <c r="B18" s="4"/>
      <c r="C18" s="4"/>
      <c r="D18" s="4"/>
      <c r="E18" s="85" t="s">
        <v>32</v>
      </c>
      <c r="F18" s="85">
        <f>SUM(F11:F17)</f>
        <v>229</v>
      </c>
      <c r="G18" s="212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4" t="s">
        <v>123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5" t="s">
        <v>120</v>
      </c>
      <c r="F23" s="85" t="s">
        <v>9</v>
      </c>
      <c r="G23" s="85" t="s">
        <v>121</v>
      </c>
      <c r="H23" s="4"/>
      <c r="I23" s="4"/>
      <c r="J23" s="4"/>
      <c r="K23" s="4"/>
    </row>
    <row r="24" spans="2:11" ht="15">
      <c r="B24" s="4"/>
      <c r="C24" s="4"/>
      <c r="D24" s="4"/>
      <c r="E24" s="86">
        <v>2</v>
      </c>
      <c r="F24" s="89">
        <v>3389</v>
      </c>
      <c r="G24" s="212">
        <f>F24/4123*100</f>
        <v>82.19742905651225</v>
      </c>
      <c r="H24" s="4"/>
      <c r="I24" s="4"/>
      <c r="J24" s="4"/>
      <c r="K24" s="4"/>
    </row>
    <row r="25" spans="2:11" ht="15">
      <c r="B25" s="4"/>
      <c r="C25" s="4"/>
      <c r="D25" s="4"/>
      <c r="E25" s="86">
        <v>3</v>
      </c>
      <c r="F25" s="87">
        <v>535</v>
      </c>
      <c r="G25" s="212">
        <f aca="true" t="shared" si="1" ref="G25:G34">F25/4123*100</f>
        <v>12.975988357991753</v>
      </c>
      <c r="H25" s="4"/>
      <c r="I25" s="4"/>
      <c r="J25" s="4"/>
      <c r="K25" s="4"/>
    </row>
    <row r="26" spans="2:11" ht="15">
      <c r="B26" s="4"/>
      <c r="C26" s="4"/>
      <c r="D26" s="4"/>
      <c r="E26" s="86">
        <v>4</v>
      </c>
      <c r="F26" s="87">
        <v>136</v>
      </c>
      <c r="G26" s="212">
        <f t="shared" si="1"/>
        <v>3.2985690031530437</v>
      </c>
      <c r="H26" s="4"/>
      <c r="I26" s="4"/>
      <c r="J26" s="4"/>
      <c r="K26" s="4"/>
    </row>
    <row r="27" spans="2:11" ht="15">
      <c r="B27" s="4"/>
      <c r="C27" s="4"/>
      <c r="D27" s="4"/>
      <c r="E27" s="86">
        <v>5</v>
      </c>
      <c r="F27" s="87">
        <v>33</v>
      </c>
      <c r="G27" s="212">
        <f t="shared" si="1"/>
        <v>0.8003880669415474</v>
      </c>
      <c r="H27" s="4"/>
      <c r="I27" s="4"/>
      <c r="J27" s="4"/>
      <c r="K27" s="4"/>
    </row>
    <row r="28" spans="2:11" ht="15">
      <c r="B28" s="4"/>
      <c r="C28" s="4"/>
      <c r="D28" s="4"/>
      <c r="E28" s="86">
        <v>6</v>
      </c>
      <c r="F28" s="87">
        <v>14</v>
      </c>
      <c r="G28" s="212">
        <f t="shared" si="1"/>
        <v>0.3395585738539898</v>
      </c>
      <c r="H28" s="4"/>
      <c r="I28" s="4"/>
      <c r="J28" s="4"/>
      <c r="K28" s="4"/>
    </row>
    <row r="29" spans="2:11" ht="15">
      <c r="B29" s="4"/>
      <c r="C29" s="4"/>
      <c r="D29" s="4"/>
      <c r="E29" s="86">
        <v>7</v>
      </c>
      <c r="F29" s="87">
        <v>8</v>
      </c>
      <c r="G29" s="212">
        <f t="shared" si="1"/>
        <v>0.19403347077370847</v>
      </c>
      <c r="H29" s="4"/>
      <c r="I29" s="4"/>
      <c r="J29" s="4"/>
      <c r="K29" s="4"/>
    </row>
    <row r="30" spans="2:11" ht="15">
      <c r="B30" s="4"/>
      <c r="C30" s="4"/>
      <c r="D30" s="4"/>
      <c r="E30" s="86">
        <v>8</v>
      </c>
      <c r="F30" s="87">
        <v>3</v>
      </c>
      <c r="G30" s="212">
        <f t="shared" si="1"/>
        <v>0.07276255154014068</v>
      </c>
      <c r="H30" s="4"/>
      <c r="I30" s="4"/>
      <c r="J30" s="4"/>
      <c r="K30" s="4"/>
    </row>
    <row r="31" spans="2:11" ht="15">
      <c r="B31" s="4"/>
      <c r="C31" s="4"/>
      <c r="D31" s="4"/>
      <c r="E31" s="86">
        <v>9</v>
      </c>
      <c r="F31" s="87">
        <v>1</v>
      </c>
      <c r="G31" s="212">
        <f t="shared" si="1"/>
        <v>0.02425418384671356</v>
      </c>
      <c r="H31" s="4"/>
      <c r="I31" s="4"/>
      <c r="J31" s="4"/>
      <c r="K31" s="4"/>
    </row>
    <row r="32" spans="2:11" ht="15">
      <c r="B32" s="4"/>
      <c r="C32" s="4"/>
      <c r="D32" s="4"/>
      <c r="E32" s="86">
        <v>10</v>
      </c>
      <c r="F32" s="87">
        <v>2</v>
      </c>
      <c r="G32" s="212">
        <f t="shared" si="1"/>
        <v>0.04850836769342712</v>
      </c>
      <c r="H32" s="4"/>
      <c r="I32" s="4"/>
      <c r="J32" s="4"/>
      <c r="K32" s="4"/>
    </row>
    <row r="33" spans="2:11" ht="15">
      <c r="B33" s="4"/>
      <c r="C33" s="4"/>
      <c r="D33" s="4"/>
      <c r="E33" s="86" t="s">
        <v>122</v>
      </c>
      <c r="F33" s="87">
        <v>2</v>
      </c>
      <c r="G33" s="212">
        <f t="shared" si="1"/>
        <v>0.04850836769342712</v>
      </c>
      <c r="H33" s="4"/>
      <c r="I33" s="4"/>
      <c r="J33" s="4"/>
      <c r="K33" s="4"/>
    </row>
    <row r="34" spans="2:11" ht="15">
      <c r="B34" s="4"/>
      <c r="C34" s="4"/>
      <c r="D34" s="4"/>
      <c r="E34" s="85" t="s">
        <v>32</v>
      </c>
      <c r="F34" s="90">
        <f>SUM(F24:F33)</f>
        <v>4123</v>
      </c>
      <c r="G34" s="212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1" t="s">
        <v>18</v>
      </c>
      <c r="F35" s="91"/>
      <c r="G35" s="91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2"/>
      <c r="I37" s="4"/>
      <c r="J37" s="4"/>
      <c r="K37" s="4"/>
    </row>
    <row r="38" spans="2:11" ht="15">
      <c r="B38" s="4"/>
      <c r="C38" s="93"/>
      <c r="D38" s="93"/>
      <c r="E38" s="4"/>
      <c r="F38" s="4"/>
      <c r="G38" s="4"/>
      <c r="H38" s="9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2011-12-08T09:10:59Z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2275DMW4H6TN-225-226</vt:lpwstr>
  </property>
  <property fmtid="{D5CDD505-2E9C-101B-9397-08002B2CF9AE}" pid="3" name="_dlc_DocIdItemGuid">
    <vt:lpwstr>76448cd9-53df-44ec-b3d9-d79d8b3e6ef5</vt:lpwstr>
  </property>
  <property fmtid="{D5CDD505-2E9C-101B-9397-08002B2CF9AE}" pid="4" name="_dlc_DocIdUrl">
    <vt:lpwstr>http://sspsrv01:90/IktisadiRaporlama/_layouts/DocIdRedir.aspx?ID=2275DMW4H6TN-225-226, 2275DMW4H6TN-225-226</vt:lpwstr>
  </property>
</Properties>
</file>